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510" windowWidth="14940" windowHeight="7155" tabRatio="96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  <sheet name="Sheet1" sheetId="48" r:id="rId30"/>
    <sheet name="Sheet2" sheetId="49" r:id="rId31"/>
    <sheet name="Sheet3" sheetId="50" r:id="rId32"/>
  </sheets>
  <externalReferences>
    <externalReference r:id="rId33"/>
    <externalReference r:id="rId34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8.1'!$A$1:$I$51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N9'!$A$1:$M$52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44525"/>
</workbook>
</file>

<file path=xl/calcChain.xml><?xml version="1.0" encoding="utf-8"?>
<calcChain xmlns="http://schemas.openxmlformats.org/spreadsheetml/2006/main">
  <c r="C11" i="40" l="1"/>
  <c r="C11" i="12" l="1"/>
  <c r="C10" i="12" s="1"/>
  <c r="D10" i="12"/>
  <c r="D11" i="12"/>
  <c r="D34" i="12" l="1"/>
  <c r="C34" i="12"/>
  <c r="D12" i="40" l="1"/>
  <c r="D11" i="40" s="1"/>
  <c r="D15" i="40"/>
  <c r="C15" i="40"/>
  <c r="C12" i="40"/>
  <c r="D10" i="3"/>
  <c r="D9" i="3" s="1"/>
  <c r="C10" i="3"/>
  <c r="C9" i="3" s="1"/>
  <c r="H14" i="9" l="1"/>
  <c r="I12" i="9"/>
  <c r="G14" i="9"/>
  <c r="F14" i="9"/>
  <c r="I10" i="9"/>
  <c r="I14" i="9" s="1"/>
  <c r="C44" i="12" l="1"/>
  <c r="D44" i="12"/>
  <c r="B10" i="10" l="1"/>
  <c r="B19" i="10"/>
  <c r="B17" i="10" s="1"/>
  <c r="XEN33" i="41"/>
  <c r="XEN32" i="41"/>
  <c r="XEN31" i="41"/>
  <c r="XEN30" i="41"/>
  <c r="XEN29" i="41"/>
  <c r="XEN28" i="41"/>
  <c r="XEN27" i="41"/>
  <c r="XEN26" i="41"/>
  <c r="XEN25" i="41"/>
  <c r="XEN24" i="41"/>
  <c r="XEN23" i="41"/>
  <c r="XEN22" i="41"/>
  <c r="XEN21" i="41"/>
  <c r="XEN20" i="41"/>
  <c r="XEN19" i="41"/>
  <c r="XEN18" i="41"/>
  <c r="XEN17" i="41"/>
  <c r="XEN16" i="41"/>
  <c r="XEN15" i="41"/>
  <c r="XEN14" i="41"/>
  <c r="XEN13" i="41"/>
  <c r="XEN12" i="41"/>
  <c r="XEN11" i="41"/>
  <c r="XEN10" i="41"/>
  <c r="XEN9" i="41"/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C23" i="47"/>
  <c r="D17" i="47"/>
  <c r="C17" i="47"/>
  <c r="D14" i="47"/>
  <c r="C14" i="47"/>
  <c r="D13" i="47"/>
  <c r="C13" i="47"/>
  <c r="D10" i="47"/>
  <c r="C10" i="47"/>
  <c r="C9" i="47" s="1"/>
  <c r="A4" i="47"/>
  <c r="D9" i="47" l="1"/>
  <c r="K35" i="46"/>
  <c r="H34" i="45"/>
  <c r="G34" i="45"/>
  <c r="H34" i="44"/>
  <c r="G34" i="44"/>
  <c r="I34" i="43"/>
  <c r="H34" i="43"/>
  <c r="G34" i="43"/>
  <c r="I38" i="35" l="1"/>
  <c r="D26" i="7" l="1"/>
  <c r="C26" i="7"/>
  <c r="D26" i="3"/>
  <c r="C26" i="3"/>
  <c r="D17" i="28" l="1"/>
  <c r="C17" i="28"/>
  <c r="C18" i="7" l="1"/>
  <c r="C12" i="3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D38" i="40"/>
  <c r="C38" i="40"/>
  <c r="H39" i="10" l="1"/>
  <c r="H36" i="10" s="1"/>
  <c r="H32" i="10"/>
  <c r="H24" i="10"/>
  <c r="H19" i="10"/>
  <c r="H17" i="10" s="1"/>
  <c r="A4" i="39" l="1"/>
  <c r="A4" i="35" l="1"/>
  <c r="H34" i="34" l="1"/>
  <c r="G34" i="34"/>
  <c r="A4" i="34"/>
  <c r="A4" i="33" l="1"/>
  <c r="A4" i="32"/>
  <c r="A4" i="30" l="1"/>
  <c r="H34" i="29"/>
  <c r="G3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5" i="9" l="1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D14" i="10"/>
  <c r="J10" i="10"/>
  <c r="D10" i="10"/>
  <c r="D18" i="3"/>
  <c r="C18" i="3"/>
  <c r="D12" i="3"/>
  <c r="C25" i="3" l="1"/>
  <c r="D25" i="3"/>
  <c r="D9" i="10"/>
</calcChain>
</file>

<file path=xl/sharedStrings.xml><?xml version="1.0" encoding="utf-8"?>
<sst xmlns="http://schemas.openxmlformats.org/spreadsheetml/2006/main" count="1216" uniqueCount="616">
  <si>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</si>
  <si>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</si>
  <si>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</si>
  <si>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</si>
  <si>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</si>
  <si>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</si>
  <si>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</si>
  <si>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</si>
  <si>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</si>
  <si>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</si>
  <si>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</si>
  <si>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</si>
  <si>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</si>
  <si>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</si>
  <si>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</si>
  <si>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</si>
  <si>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</si>
  <si>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</si>
  <si>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</si>
  <si>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</si>
  <si>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</si>
  <si>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</si>
  <si>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</si>
  <si>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</si>
  <si>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</si>
  <si>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</si>
  <si>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</si>
  <si>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</si>
  <si>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</si>
  <si>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</si>
  <si>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</si>
  <si>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</si>
  <si>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</si>
  <si>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</si>
  <si>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</si>
  <si>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</si>
  <si>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</si>
  <si>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</si>
  <si>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</si>
  <si>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</si>
  <si>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</si>
  <si>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</si>
  <si>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</si>
  <si>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</si>
  <si>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</si>
  <si>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</si>
  <si>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</si>
  <si>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</si>
  <si>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</si>
  <si>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</si>
  <si>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</si>
  <si>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</si>
  <si>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</si>
  <si>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</si>
  <si>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</si>
  <si>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</si>
  <si>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</si>
  <si>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</si>
  <si>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</si>
  <si>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</si>
  <si>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</si>
  <si>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</si>
  <si>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</si>
  <si>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</si>
  <si>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</si>
  <si>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</si>
  <si>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</si>
  <si>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</si>
  <si>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</si>
  <si>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</si>
  <si>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</si>
  <si>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</si>
  <si>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</si>
  <si>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</si>
  <si>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</si>
  <si>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</si>
  <si>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</si>
  <si>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</si>
  <si>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</si>
  <si>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</si>
  <si>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</si>
  <si>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</si>
  <si>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</si>
  <si>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</si>
  <si>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</si>
  <si>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</si>
  <si>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</si>
  <si>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</si>
  <si>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</si>
  <si>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</si>
  <si>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</si>
  <si>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</si>
  <si>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</si>
  <si>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</si>
  <si>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</si>
  <si>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</si>
  <si>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</si>
  <si>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</si>
  <si>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</si>
  <si>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</si>
  <si>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</si>
  <si>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</si>
  <si>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</si>
  <si>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</si>
  <si>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</si>
  <si>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</si>
  <si>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</si>
  <si>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</si>
  <si>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</si>
  <si>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</si>
  <si>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</si>
  <si>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</si>
  <si>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</si>
  <si>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</si>
  <si>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</si>
  <si>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</si>
  <si>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</si>
  <si>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</si>
  <si>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</si>
  <si>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</si>
  <si>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</si>
  <si>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</si>
  <si>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</si>
  <si>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</si>
  <si>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</si>
  <si>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</si>
  <si>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</si>
  <si>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</si>
  <si>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</si>
  <si>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</si>
  <si>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</si>
  <si>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</si>
  <si>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</si>
  <si>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</si>
  <si>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</si>
  <si>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</si>
  <si>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</si>
  <si>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</si>
  <si>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</si>
  <si>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</si>
  <si>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</si>
  <si>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</si>
  <si>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</si>
  <si>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</si>
  <si>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</si>
  <si>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</si>
  <si>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</si>
  <si>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</si>
  <si>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</si>
  <si>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</si>
  <si>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</si>
  <si>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</si>
  <si>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</si>
  <si>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</si>
  <si>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</si>
  <si>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</si>
  <si>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</si>
  <si>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</si>
  <si>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</si>
  <si>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</si>
  <si>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</si>
  <si>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</si>
  <si>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</si>
  <si>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</si>
  <si>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</si>
  <si>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</si>
  <si>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</si>
  <si>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</si>
  <si>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</si>
  <si>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</si>
  <si>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</si>
  <si>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</si>
  <si>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</si>
  <si>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</si>
  <si>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</si>
  <si>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</si>
  <si>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</si>
  <si>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</si>
  <si>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</si>
  <si>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</si>
  <si>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</si>
  <si>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</si>
  <si>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</si>
  <si>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</si>
  <si>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</si>
  <si>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</si>
  <si>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</si>
  <si>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</si>
  <si>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</si>
  <si>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</si>
  <si>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</si>
  <si>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</si>
  <si>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</si>
  <si>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</si>
  <si>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</si>
  <si>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</si>
  <si>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</si>
  <si>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</si>
  <si>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</si>
  <si>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</si>
  <si>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</si>
  <si>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</si>
  <si>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</si>
  <si>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</si>
  <si>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</si>
  <si>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</si>
  <si>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</si>
  <si>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</si>
  <si>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</si>
  <si>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</si>
  <si>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</si>
  <si>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</si>
  <si>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</si>
  <si>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</si>
  <si>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</si>
  <si>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</si>
  <si>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</si>
  <si>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</si>
  <si>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</si>
  <si>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</si>
  <si>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</si>
  <si>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</si>
  <si>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</si>
  <si>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</si>
  <si>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</si>
  <si>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</si>
  <si>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</si>
  <si>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</si>
  <si>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</si>
  <si>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</si>
  <si>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</si>
  <si>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</si>
  <si>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</si>
  <si>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</si>
  <si>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</si>
  <si>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</si>
  <si>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</si>
  <si>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</si>
  <si>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</si>
  <si>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</si>
  <si>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</si>
  <si>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</si>
  <si>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</si>
  <si>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</si>
  <si>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</si>
  <si>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</si>
  <si>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</si>
  <si>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</si>
  <si>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</si>
  <si>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</si>
  <si>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</si>
  <si>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</si>
  <si>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</si>
  <si>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</si>
  <si>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</si>
  <si>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</si>
  <si>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</si>
  <si>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</si>
  <si>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</si>
  <si>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</si>
  <si>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</si>
  <si>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</si>
  <si>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</si>
  <si>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</si>
  <si>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</si>
  <si>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</si>
  <si>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</si>
  <si>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</si>
  <si>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</si>
  <si>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</si>
  <si>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</si>
  <si>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</si>
  <si>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</si>
  <si>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</si>
  <si>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</si>
  <si>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</si>
  <si>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</si>
  <si>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</si>
  <si>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</si>
  <si>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</si>
  <si>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</si>
  <si>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</si>
  <si>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</si>
  <si>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</si>
  <si>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</si>
  <si>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</si>
  <si>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</si>
  <si>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</si>
  <si>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</si>
  <si>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</si>
  <si>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</si>
  <si>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</si>
  <si>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</si>
  <si>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</si>
  <si>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</si>
  <si>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</si>
  <si>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</si>
  <si>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</si>
  <si>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</si>
  <si>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</si>
  <si>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</si>
  <si>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</si>
  <si>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</si>
  <si>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</si>
  <si>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</si>
  <si>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</si>
  <si>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</si>
  <si>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</si>
  <si>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</si>
  <si>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</si>
  <si>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</si>
  <si>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</si>
  <si>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</si>
  <si>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</si>
  <si>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</si>
  <si>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</si>
  <si>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</si>
  <si>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</si>
  <si>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</si>
  <si>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</si>
  <si>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</si>
  <si>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</si>
  <si>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</si>
  <si>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</si>
  <si>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</si>
  <si>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</si>
  <si>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</si>
  <si>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</si>
  <si>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</si>
  <si>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</si>
  <si>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</si>
  <si>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</si>
  <si>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</si>
  <si>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</si>
  <si>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</si>
  <si>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</si>
  <si>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</si>
  <si>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</si>
  <si>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</si>
  <si>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</si>
  <si>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</si>
  <si>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</si>
  <si>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</si>
  <si>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</si>
  <si>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</si>
  <si>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</si>
  <si>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</si>
  <si>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</si>
  <si>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</si>
  <si>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</si>
  <si>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</si>
  <si>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</si>
  <si>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</si>
  <si>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</si>
  <si>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</si>
  <si>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</si>
  <si>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</si>
  <si>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</si>
  <si>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</si>
  <si>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</si>
  <si>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</si>
  <si>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</si>
  <si>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</si>
  <si>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</si>
  <si>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</si>
  <si>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</si>
  <si>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</si>
  <si>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</si>
  <si>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</si>
  <si>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</si>
  <si>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</si>
  <si>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</si>
  <si>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</si>
  <si>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</si>
  <si>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</si>
  <si>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</si>
  <si>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</si>
  <si>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</si>
  <si>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</si>
  <si>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</si>
  <si>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</si>
  <si>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</si>
  <si>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</si>
  <si>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</si>
  <si>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</si>
  <si>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</si>
  <si>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</si>
  <si>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</si>
  <si>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</si>
  <si>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</si>
  <si>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</si>
  <si>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</si>
  <si>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</si>
  <si>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</si>
  <si>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</si>
  <si>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</si>
  <si>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</si>
  <si>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</si>
  <si>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</si>
  <si>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</si>
  <si>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</si>
  <si>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</si>
  <si>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</si>
  <si>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</si>
  <si>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</si>
  <si>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</si>
  <si>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</si>
  <si>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</si>
  <si>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</si>
  <si>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</si>
  <si>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</si>
  <si>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</si>
  <si>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</si>
  <si>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</si>
  <si>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</si>
  <si>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</si>
  <si>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</si>
  <si>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</si>
  <si>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</si>
  <si>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</si>
  <si>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</si>
  <si>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</si>
  <si>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</si>
  <si>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</si>
  <si>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</si>
  <si>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</si>
  <si>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</si>
  <si>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</si>
  <si>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</si>
  <si>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</si>
  <si>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</si>
  <si>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</si>
  <si>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</si>
  <si>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</si>
  <si>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</si>
  <si>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</si>
  <si>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</si>
  <si>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</si>
  <si>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</si>
  <si>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</si>
  <si>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</si>
  <si>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</si>
  <si>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</si>
  <si>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</si>
  <si>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</si>
  <si>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</si>
  <si>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</si>
  <si>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</si>
  <si>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</si>
  <si>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</si>
  <si>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</si>
  <si>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</si>
  <si>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</si>
  <si>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</si>
  <si>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</si>
  <si>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</si>
  <si>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</si>
  <si>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</si>
  <si>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</si>
  <si>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</si>
  <si>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</si>
  <si>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</si>
  <si>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</si>
  <si>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</si>
  <si>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</si>
  <si>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</si>
  <si>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</si>
  <si>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</si>
  <si>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</si>
  <si>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</si>
  <si>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</si>
  <si>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</si>
  <si>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</si>
  <si>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</si>
  <si>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</si>
  <si>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</si>
  <si>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</si>
  <si>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</si>
  <si>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</si>
  <si>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</si>
  <si>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</si>
  <si>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</si>
  <si>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</si>
  <si>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</si>
  <si>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</si>
  <si>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</si>
  <si>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</si>
  <si>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</si>
  <si>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</si>
  <si>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</si>
  <si>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</si>
  <si>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</si>
  <si>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</si>
  <si>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</si>
  <si>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</si>
  <si>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</si>
  <si>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</si>
  <si>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</si>
  <si>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</si>
  <si>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</si>
  <si>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</si>
  <si>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</si>
  <si>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</si>
  <si>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</si>
  <si>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</si>
  <si>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</si>
  <si>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</si>
  <si>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</si>
  <si>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</si>
  <si>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</si>
  <si>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 xml:space="preserve"> moqalaqeTa politikuri gaerTianeba ,,saqarTvelos evropeli demokratebi"</t>
  </si>
  <si>
    <t>საქართველოს ბანკი</t>
  </si>
  <si>
    <t>GE49BG0000000130142500</t>
  </si>
  <si>
    <t>GE22BG0000000130142501</t>
  </si>
  <si>
    <t>GE69BG0000000309425300</t>
  </si>
  <si>
    <t>05,03,2008</t>
  </si>
  <si>
    <t>26,01,2010</t>
  </si>
  <si>
    <t>01,04,2013</t>
  </si>
  <si>
    <t>პ. დავითაია                                                     ლ. ბოჭორმელი</t>
  </si>
  <si>
    <t>პ.  დავითაია</t>
  </si>
  <si>
    <t>პ.  დავითაია                                                         ლ. ბოჭორმელი</t>
  </si>
  <si>
    <t>პ. დავითაია                                                                                   ლ. ბოჭორმელი</t>
  </si>
  <si>
    <t>პ.  დავითაია                                                                                   ლ. ბოჭორმელი</t>
  </si>
  <si>
    <t xml:space="preserve">   პ/ დავითაია                                                                                                   ლ. ბოჭორმელი</t>
  </si>
  <si>
    <t>პ/ დავითაია                                                                            ლ. ბოჭორმელი</t>
  </si>
  <si>
    <t>პ/ დავითაია                                                                                                         ლ. ბოჭორმელი</t>
  </si>
  <si>
    <t xml:space="preserve">            პ. დავითაია                                                   ლ. ბოჭორმელი</t>
  </si>
  <si>
    <t>პ. დავითაია                                                                                                                    ლ. ბოჭორმელი</t>
  </si>
  <si>
    <t>პ. დავითაია                                                                               ლ. ბოჭორმელი</t>
  </si>
  <si>
    <t>მოქალაქეთა პოლიტიკური გაერთიანება,, საქართველოს ევროპელი დემოკრატები"</t>
  </si>
  <si>
    <t>ქ.თბილისი კოსტავას 23, ბ 18</t>
  </si>
  <si>
    <t>ოფისი</t>
  </si>
  <si>
    <t>83.76კვმ</t>
  </si>
  <si>
    <t>უსასყიდლოდ სარგებლობაში</t>
  </si>
  <si>
    <t>მაია</t>
  </si>
  <si>
    <t>შერვაშიძე</t>
  </si>
  <si>
    <t xml:space="preserve">                პ. დავითაია                                                                ხ.ძიმისტარაშვილი</t>
  </si>
  <si>
    <t xml:space="preserve">      პ. დავითაია                                                                                ხ.ძიმისტარაშვილი</t>
  </si>
  <si>
    <t>ხ.ძიმისტარაშვილი</t>
  </si>
  <si>
    <t xml:space="preserve">  ხ.ძიმისტარაშვილი</t>
  </si>
  <si>
    <t xml:space="preserve"> ხ.ძიმისტარაშვილი</t>
  </si>
  <si>
    <t xml:space="preserve">   პ. დავითაია                                                                              ხ.ძიმისტარაშვილი</t>
  </si>
  <si>
    <t xml:space="preserve">                            ხ.ძიმისტარაშვილი</t>
  </si>
  <si>
    <t xml:space="preserve">                    ხ.ძიმისტარაშვილი</t>
  </si>
  <si>
    <t xml:space="preserve">                           ხ.ძიმისტარაშვილი</t>
  </si>
  <si>
    <t>პ.დავითაია</t>
  </si>
  <si>
    <t>ხ.იმისტარაშვილი</t>
  </si>
  <si>
    <t>ი.ააშიძე</t>
  </si>
  <si>
    <t xml:space="preserve">    პ. და ვითაია                                                                                       ხ.ძიმისტარაშვილი</t>
  </si>
  <si>
    <t xml:space="preserve">p. daviTaia                                                             </t>
  </si>
  <si>
    <t>პ. დავითაია                                                                                      ხ.ძიმისტარაშვილი</t>
  </si>
  <si>
    <t>პ. დავითაია                                                                          ხ.ძიმისტარაშვილი</t>
  </si>
  <si>
    <t>ს</t>
  </si>
  <si>
    <t>პ. დავითაია                                                                                 ხ.ძიმისტარაშვილი</t>
  </si>
  <si>
    <t xml:space="preserve">პ. დავითაია                                                            </t>
  </si>
  <si>
    <t>პ. დავითაია                                                                                                                     ხ.ძიმისტარაშვილი</t>
  </si>
  <si>
    <t xml:space="preserve">პ.  დავითაია                                                                </t>
  </si>
  <si>
    <t>პ. დავითაია                                                         ხ.ძიმისტარაშვილი</t>
  </si>
  <si>
    <t xml:space="preserve">             პ. დავითაია                                                                     ხ.ძიმისტარაშვილი</t>
  </si>
  <si>
    <t>01.01,2020-31.12,2020წწ</t>
  </si>
  <si>
    <t>01.01.2020-31,12,2020წ</t>
  </si>
  <si>
    <t>01.01,2020-31.12,2020ww</t>
  </si>
  <si>
    <t>01.01,2020-31,12,2020</t>
  </si>
  <si>
    <t>01.01.2020-31.12,2020წწ</t>
  </si>
  <si>
    <t>01.01,2020-31,12,2020წწ</t>
  </si>
  <si>
    <t>01.01,2020წწ-31.12,2020წწ</t>
  </si>
  <si>
    <t>01.01,2020-31.,12,2020წწ</t>
  </si>
  <si>
    <t>01.01,2020-31.07,2020</t>
  </si>
  <si>
    <t>31,12,2020</t>
  </si>
  <si>
    <t>პაატა</t>
  </si>
  <si>
    <t>მამუკა</t>
  </si>
  <si>
    <t>ხათუნა</t>
  </si>
  <si>
    <t>დავით</t>
  </si>
  <si>
    <t>ნიკოლოზ</t>
  </si>
  <si>
    <t>ია</t>
  </si>
  <si>
    <t xml:space="preserve">დავითაია </t>
  </si>
  <si>
    <t xml:space="preserve">გამყრელიძე </t>
  </si>
  <si>
    <t>ძიმისტარაშვილი</t>
  </si>
  <si>
    <t>ხარატიშვილი</t>
  </si>
  <si>
    <t xml:space="preserve">ვაშაკიძე </t>
  </si>
  <si>
    <t xml:space="preserve">პირტახია </t>
  </si>
  <si>
    <t>620004003542</t>
  </si>
  <si>
    <t>01008004163</t>
  </si>
  <si>
    <t>62004016958</t>
  </si>
  <si>
    <t>01005001441</t>
  </si>
  <si>
    <t>01024013859</t>
  </si>
  <si>
    <t>62011000837</t>
  </si>
  <si>
    <t>1500</t>
  </si>
  <si>
    <t>1875</t>
  </si>
  <si>
    <t>300</t>
  </si>
  <si>
    <t>375</t>
  </si>
  <si>
    <t>ბუღალტერი</t>
  </si>
  <si>
    <t>თავმჯდომარის მრჩეველი სებშიაარჩევნო საკითხ</t>
  </si>
  <si>
    <t>გენერალური მდივანი</t>
  </si>
  <si>
    <t>თავმჯდომარე</t>
  </si>
  <si>
    <t/>
  </si>
  <si>
    <t>პოლიტიკური საბჭოს თავჯდომარე</t>
  </si>
  <si>
    <t>მდივანი ოფისის საორგანიზაციო საკითხებში</t>
  </si>
  <si>
    <t>დავითაია</t>
  </si>
  <si>
    <t>ოთარ</t>
  </si>
  <si>
    <t>გამყრელიძე</t>
  </si>
  <si>
    <t>94 00</t>
  </si>
  <si>
    <t>62004025995</t>
  </si>
  <si>
    <t>ეგვიპტე კაირო</t>
  </si>
  <si>
    <t>5000</t>
  </si>
  <si>
    <t>1000</t>
  </si>
  <si>
    <t>13,02-19,02</t>
  </si>
  <si>
    <t>21,02-25,02</t>
  </si>
  <si>
    <t>დიდიბრიტანეთი,ლონდონი</t>
  </si>
  <si>
    <t>27,02-10,03</t>
  </si>
  <si>
    <t>გერმანია</t>
  </si>
  <si>
    <t>10,3-15,03</t>
  </si>
  <si>
    <t>01.09.2014 წ. –დან 5 წლის ვადით.ავტომატური გაგრძელება 5 წლის ვადით</t>
  </si>
  <si>
    <t>ევროპის კონსერვატიული პარტიის ბიუროს გასვლითი სხდომა(მოწვევა)</t>
  </si>
  <si>
    <t>მიუნხენში   ფედერალური    კვლევის და       კონსულტაციის   ინსტიტუტის მიერ ორგანიზებულ   საერთაშორისო   კონფერენციაზე   მოწვევით</t>
  </si>
  <si>
    <t>ინგლისის კონსერვატიული პარტიის მოწვევით  თემთა პალატაში  სტაჟირება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</si>
</sst>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2"/>
      <color theme="1"/>
      <name val="AcadNusx"/>
    </font>
    <font>
      <sz val="8"/>
      <color indexed="8"/>
      <name val="Sylfaen"/>
      <family val="1"/>
    </font>
    <font>
      <sz val="10"/>
      <color indexed="8"/>
      <name val="LitNusx"/>
    </font>
    <font>
      <sz val="10"/>
      <name val="LitNusx"/>
      <family val="2"/>
    </font>
    <font>
      <sz val="10"/>
      <name val="GEO-LitNusx"/>
      <family val="2"/>
    </font>
    <font>
      <b/>
      <sz val="10"/>
      <name val="GEO-LitNusx"/>
      <family val="2"/>
    </font>
    <font>
      <b/>
      <sz val="11"/>
      <name val="Sylfaen"/>
      <family val="1"/>
      <charset val="204"/>
    </font>
    <font>
      <sz val="12"/>
      <name val="LitNusx"/>
      <family val="2"/>
    </font>
    <font>
      <sz val="10"/>
      <color theme="1"/>
      <name val="AcadNusx"/>
    </font>
    <font>
      <sz val="10"/>
      <color indexed="8"/>
      <name val="LitNusx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1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7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5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4" fontId="33" fillId="2" borderId="0" xfId="9" applyNumberFormat="1" applyFont="1" applyFill="1" applyBorder="1" applyAlignment="1" applyProtection="1">
      <alignment vertical="center"/>
    </xf>
    <xf numFmtId="3" fontId="14" fillId="5" borderId="1" xfId="1" applyNumberFormat="1" applyFont="1" applyFill="1" applyBorder="1" applyAlignment="1" applyProtection="1">
      <alignment vertical="center" wrapText="1"/>
    </xf>
    <xf numFmtId="3" fontId="19" fillId="2" borderId="1" xfId="1" applyNumberFormat="1" applyFont="1" applyFill="1" applyBorder="1" applyAlignment="1" applyProtection="1">
      <alignment vertical="center" wrapText="1"/>
      <protection locked="0"/>
    </xf>
    <xf numFmtId="3" fontId="19" fillId="5" borderId="1" xfId="1" applyNumberFormat="1" applyFont="1" applyFill="1" applyBorder="1" applyAlignment="1" applyProtection="1">
      <alignment vertical="center" wrapText="1"/>
    </xf>
    <xf numFmtId="3" fontId="19" fillId="2" borderId="1" xfId="1" applyNumberFormat="1" applyFont="1" applyFill="1" applyBorder="1" applyAlignment="1" applyProtection="1">
      <alignment vertical="center"/>
      <protection locked="0"/>
    </xf>
    <xf numFmtId="3" fontId="14" fillId="2" borderId="1" xfId="1" applyNumberFormat="1" applyFont="1" applyFill="1" applyBorder="1" applyAlignment="1" applyProtection="1">
      <alignment vertical="center" wrapText="1"/>
      <protection locked="0"/>
    </xf>
    <xf numFmtId="3" fontId="14" fillId="2" borderId="1" xfId="1" applyNumberFormat="1" applyFont="1" applyFill="1" applyBorder="1" applyAlignment="1" applyProtection="1">
      <alignment vertical="center"/>
      <protection locked="0"/>
    </xf>
    <xf numFmtId="0" fontId="14" fillId="0" borderId="1" xfId="2" applyFont="1" applyFill="1" applyBorder="1" applyAlignment="1" applyProtection="1">
      <alignment vertical="top"/>
      <protection locked="0"/>
    </xf>
    <xf numFmtId="166" fontId="14" fillId="0" borderId="1" xfId="2" applyNumberFormat="1" applyFont="1" applyFill="1" applyBorder="1" applyAlignment="1" applyProtection="1">
      <alignment vertical="center"/>
      <protection locked="0"/>
    </xf>
    <xf numFmtId="4" fontId="14" fillId="0" borderId="1" xfId="2" applyNumberFormat="1" applyFont="1" applyFill="1" applyBorder="1" applyAlignment="1" applyProtection="1">
      <alignment vertical="center"/>
      <protection locked="0"/>
    </xf>
    <xf numFmtId="164" fontId="14" fillId="0" borderId="1" xfId="2" applyNumberFormat="1" applyFont="1" applyFill="1" applyBorder="1" applyAlignment="1" applyProtection="1">
      <alignment vertical="center"/>
      <protection locked="0"/>
    </xf>
    <xf numFmtId="0" fontId="19" fillId="5" borderId="1" xfId="0" applyFont="1" applyFill="1" applyBorder="1" applyAlignment="1" applyProtection="1"/>
    <xf numFmtId="3" fontId="19" fillId="5" borderId="1" xfId="0" applyNumberFormat="1" applyFont="1" applyFill="1" applyBorder="1" applyAlignment="1" applyProtection="1"/>
    <xf numFmtId="1" fontId="34" fillId="0" borderId="2" xfId="2" applyNumberFormat="1" applyFont="1" applyFill="1" applyBorder="1" applyAlignment="1" applyProtection="1">
      <alignment horizontal="left" vertical="top" wrapText="1"/>
      <protection locked="0"/>
    </xf>
    <xf numFmtId="1" fontId="35" fillId="0" borderId="30" xfId="2" applyNumberFormat="1" applyFont="1" applyFill="1" applyBorder="1" applyAlignment="1" applyProtection="1">
      <alignment horizontal="left" vertical="top" wrapText="1"/>
      <protection locked="0"/>
    </xf>
    <xf numFmtId="0" fontId="37" fillId="0" borderId="1" xfId="1" applyFont="1" applyFill="1" applyBorder="1" applyAlignment="1" applyProtection="1">
      <alignment horizontal="left" vertical="center" wrapText="1" indent="1"/>
    </xf>
    <xf numFmtId="3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36" fillId="0" borderId="0" xfId="0" applyFont="1"/>
    <xf numFmtId="0" fontId="31" fillId="0" borderId="1" xfId="1" applyFont="1" applyFill="1" applyBorder="1" applyAlignment="1" applyProtection="1">
      <alignment horizontal="left" vertical="center" wrapText="1" indent="1"/>
    </xf>
    <xf numFmtId="0" fontId="39" fillId="0" borderId="0" xfId="3" applyFont="1" applyProtection="1">
      <protection locked="0"/>
    </xf>
    <xf numFmtId="0" fontId="40" fillId="5" borderId="0" xfId="0" applyFont="1" applyFill="1" applyBorder="1" applyAlignment="1">
      <alignment vertical="center"/>
    </xf>
    <xf numFmtId="0" fontId="13" fillId="2" borderId="0" xfId="3" applyFont="1" applyFill="1" applyProtection="1"/>
    <xf numFmtId="0" fontId="8" fillId="2" borderId="0" xfId="3" applyFill="1" applyProtection="1"/>
    <xf numFmtId="0" fontId="8" fillId="2" borderId="0" xfId="3" applyFill="1" applyProtection="1">
      <protection locked="0"/>
    </xf>
    <xf numFmtId="0" fontId="31" fillId="2" borderId="0" xfId="1" applyFont="1" applyFill="1" applyAlignment="1" applyProtection="1">
      <alignment horizontal="right" vertical="center"/>
    </xf>
    <xf numFmtId="0" fontId="8" fillId="2" borderId="0" xfId="3" applyFill="1" applyBorder="1" applyProtection="1"/>
    <xf numFmtId="14" fontId="8" fillId="2" borderId="0" xfId="3" applyNumberFormat="1" applyFill="1" applyBorder="1" applyProtection="1">
      <protection locked="0"/>
    </xf>
    <xf numFmtId="0" fontId="14" fillId="2" borderId="0" xfId="3" applyFont="1" applyFill="1" applyProtection="1"/>
    <xf numFmtId="0" fontId="8" fillId="2" borderId="0" xfId="3" applyFill="1" applyBorder="1" applyProtection="1">
      <protection locked="0"/>
    </xf>
    <xf numFmtId="0" fontId="8" fillId="2" borderId="0" xfId="3" applyFill="1" applyBorder="1" applyAlignment="1" applyProtection="1">
      <alignment horizontal="left"/>
      <protection locked="0"/>
    </xf>
    <xf numFmtId="0" fontId="8" fillId="2" borderId="36" xfId="3" applyFill="1" applyBorder="1" applyProtection="1"/>
    <xf numFmtId="0" fontId="8" fillId="2" borderId="1" xfId="3" applyFont="1" applyFill="1" applyBorder="1" applyAlignment="1" applyProtection="1">
      <alignment horizontal="center" vertical="center"/>
    </xf>
    <xf numFmtId="0" fontId="8" fillId="2" borderId="1" xfId="3" applyFill="1" applyBorder="1" applyAlignment="1" applyProtection="1">
      <alignment horizontal="center" vertical="center" wrapText="1"/>
    </xf>
    <xf numFmtId="0" fontId="8" fillId="2" borderId="2" xfId="3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8" fillId="2" borderId="1" xfId="3" applyFill="1" applyBorder="1" applyProtection="1">
      <protection locked="0"/>
    </xf>
    <xf numFmtId="14" fontId="8" fillId="2" borderId="1" xfId="3" applyNumberFormat="1" applyFill="1" applyBorder="1" applyProtection="1">
      <protection locked="0"/>
    </xf>
    <xf numFmtId="0" fontId="24" fillId="2" borderId="1" xfId="7" applyFont="1" applyFill="1" applyBorder="1" applyAlignment="1" applyProtection="1">
      <alignment wrapText="1"/>
      <protection locked="0"/>
    </xf>
    <xf numFmtId="14" fontId="8" fillId="2" borderId="1" xfId="3" applyNumberFormat="1" applyFill="1" applyBorder="1" applyProtection="1"/>
    <xf numFmtId="0" fontId="8" fillId="2" borderId="1" xfId="3" applyFill="1" applyBorder="1" applyAlignment="1" applyProtection="1">
      <alignment horizontal="left" vertical="center"/>
      <protection locked="0"/>
    </xf>
    <xf numFmtId="0" fontId="8" fillId="2" borderId="0" xfId="3" applyFill="1"/>
    <xf numFmtId="0" fontId="14" fillId="2" borderId="0" xfId="3" applyFont="1" applyFill="1" applyProtection="1">
      <protection locked="0"/>
    </xf>
    <xf numFmtId="0" fontId="19" fillId="2" borderId="0" xfId="3" applyFont="1" applyFill="1" applyProtection="1">
      <protection locked="0"/>
    </xf>
    <xf numFmtId="0" fontId="14" fillId="2" borderId="3" xfId="3" applyFont="1" applyFill="1" applyBorder="1" applyProtection="1">
      <protection locked="0"/>
    </xf>
    <xf numFmtId="0" fontId="14" fillId="2" borderId="0" xfId="3" applyFont="1" applyFill="1" applyBorder="1" applyProtection="1">
      <protection locked="0"/>
    </xf>
    <xf numFmtId="0" fontId="19" fillId="2" borderId="0" xfId="3" applyFont="1" applyFill="1" applyAlignment="1" applyProtection="1">
      <alignment horizontal="left"/>
      <protection locked="0"/>
    </xf>
    <xf numFmtId="0" fontId="14" fillId="2" borderId="0" xfId="3" applyFont="1" applyFill="1" applyAlignment="1" applyProtection="1">
      <alignment horizontal="left"/>
      <protection locked="0"/>
    </xf>
    <xf numFmtId="0" fontId="41" fillId="0" borderId="1" xfId="4" applyFont="1" applyBorder="1" applyAlignment="1" applyProtection="1">
      <alignment vertical="center" wrapText="1"/>
      <protection locked="0"/>
    </xf>
    <xf numFmtId="0" fontId="41" fillId="0" borderId="2" xfId="4" applyFont="1" applyBorder="1" applyAlignment="1" applyProtection="1">
      <alignment vertical="center" wrapText="1"/>
      <protection locked="0"/>
    </xf>
    <xf numFmtId="1" fontId="42" fillId="0" borderId="30" xfId="2" applyNumberFormat="1" applyFont="1" applyFill="1" applyBorder="1" applyAlignment="1" applyProtection="1">
      <alignment horizontal="left" vertical="top" wrapText="1"/>
      <protection locked="0"/>
    </xf>
    <xf numFmtId="0" fontId="14" fillId="2" borderId="7" xfId="0" applyFont="1" applyFill="1" applyBorder="1" applyProtection="1">
      <protection locked="0"/>
    </xf>
    <xf numFmtId="49" fontId="0" fillId="5" borderId="0" xfId="0" applyNumberFormat="1" applyFill="1" applyBorder="1"/>
    <xf numFmtId="0" fontId="24" fillId="0" borderId="0" xfId="5" applyFont="1" applyBorder="1" applyAlignment="1" applyProtection="1">
      <alignment wrapText="1"/>
      <protection locked="0"/>
    </xf>
    <xf numFmtId="1" fontId="21" fillId="0" borderId="0" xfId="2" applyNumberFormat="1" applyFont="1" applyFill="1" applyBorder="1" applyAlignment="1" applyProtection="1">
      <alignment horizontal="left" vertical="top" wrapText="1"/>
      <protection locked="0"/>
    </xf>
    <xf numFmtId="14" fontId="24" fillId="0" borderId="0" xfId="5" applyNumberFormat="1" applyFont="1" applyBorder="1" applyAlignment="1" applyProtection="1">
      <alignment wrapText="1"/>
      <protection locked="0"/>
    </xf>
    <xf numFmtId="0" fontId="22" fillId="0" borderId="0" xfId="2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49" fontId="0" fillId="0" borderId="44" xfId="0" applyNumberFormat="1" applyBorder="1"/>
    <xf numFmtId="3" fontId="20" fillId="0" borderId="0" xfId="1" applyNumberFormat="1" applyFont="1" applyAlignment="1" applyProtection="1">
      <alignment horizontal="center" vertical="center" wrapText="1"/>
      <protection locked="0"/>
    </xf>
    <xf numFmtId="0" fontId="16" fillId="0" borderId="0" xfId="9" quotePrefix="1" applyFont="1" applyAlignment="1" applyProtection="1">
      <alignment vertical="center"/>
      <protection locked="0"/>
    </xf>
    <xf numFmtId="3" fontId="37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17" fillId="0" borderId="46" xfId="0" applyNumberFormat="1" applyFont="1" applyBorder="1" applyAlignment="1">
      <alignment horizontal="right" vertical="top"/>
    </xf>
    <xf numFmtId="49" fontId="0" fillId="0" borderId="45" xfId="0" applyNumberFormat="1" applyBorder="1" applyAlignment="1">
      <alignment horizontal="right"/>
    </xf>
    <xf numFmtId="0" fontId="8" fillId="0" borderId="45" xfId="0" applyFont="1" applyBorder="1"/>
    <xf numFmtId="0" fontId="0" fillId="0" borderId="45" xfId="0" applyBorder="1"/>
    <xf numFmtId="0" fontId="8" fillId="0" borderId="45" xfId="0" applyFont="1" applyBorder="1" applyAlignment="1">
      <alignment horizontal="left"/>
    </xf>
    <xf numFmtId="0" fontId="0" fillId="0" borderId="45" xfId="0" applyBorder="1" applyAlignment="1">
      <alignment horizontal="left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a\AppData\Local\Temp\Users\nzaalishvili\AppData\Local\Microsoft\Windows\Temporary%20Internet%20Files\Content.Outlook\NKXX6P1B\axali%20formebiV9%20-%20&#4305;&#4317;&#4314;&#4317;%20&#4327;&#4309;&#4308;&#4314;&#4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a\AppData\Local\Temp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view="pageBreakPreview" topLeftCell="B1" zoomScale="70" zoomScaleSheetLayoutView="70" workbookViewId="0">
      <selection activeCell="K4" sqref="K4"/>
    </sheetView>
  </sheetViews>
  <sheetFormatPr defaultRowHeight="15" x14ac:dyDescent="0.2"/>
  <cols>
    <col min="1" max="1" width="6.28515625" style="287" bestFit="1" customWidth="1"/>
    <col min="2" max="2" width="13.140625" style="287" customWidth="1"/>
    <col min="3" max="3" width="12.85546875" style="287" customWidth="1"/>
    <col min="4" max="4" width="15.140625" style="287" customWidth="1"/>
    <col min="5" max="5" width="24.5703125" style="287" customWidth="1"/>
    <col min="6" max="8" width="19.140625" style="288" customWidth="1"/>
    <col min="9" max="9" width="16.42578125" style="287" bestFit="1" customWidth="1"/>
    <col min="10" max="10" width="17.42578125" style="287" customWidth="1"/>
    <col min="11" max="11" width="13.140625" style="287" bestFit="1" customWidth="1"/>
    <col min="12" max="12" width="15.28515625" style="287" customWidth="1"/>
    <col min="13" max="16384" width="9.140625" style="287"/>
  </cols>
  <sheetData>
    <row r="1" spans="1:12" x14ac:dyDescent="0.2">
      <c r="A1" s="291"/>
      <c r="B1" s="290"/>
      <c r="C1" s="291"/>
      <c r="D1" s="290"/>
      <c r="E1" s="291"/>
      <c r="F1" s="291"/>
      <c r="G1" s="290"/>
      <c r="H1" s="291"/>
      <c r="I1" s="291"/>
      <c r="J1" s="290"/>
      <c r="K1" s="291"/>
      <c r="L1" s="290"/>
    </row>
    <row r="2" spans="1:12" x14ac:dyDescent="0.2">
      <c r="A2" s="297"/>
      <c r="B2" s="297"/>
      <c r="C2" s="297"/>
      <c r="D2" s="297"/>
      <c r="E2" s="297"/>
      <c r="F2" s="297"/>
      <c r="G2" s="297"/>
      <c r="H2" s="297"/>
      <c r="I2" s="371"/>
      <c r="J2" s="371"/>
      <c r="K2" s="370"/>
      <c r="L2" s="290"/>
    </row>
    <row r="3" spans="1:12" s="298" customFormat="1" x14ac:dyDescent="0.2">
      <c r="A3" s="369" t="s">
        <v>308</v>
      </c>
      <c r="B3" s="352"/>
      <c r="C3" s="352"/>
      <c r="D3" s="352"/>
      <c r="E3" s="353"/>
      <c r="F3" s="347"/>
      <c r="G3" s="353"/>
      <c r="H3" s="368"/>
      <c r="I3" s="352"/>
      <c r="J3" s="353"/>
      <c r="K3" s="353"/>
      <c r="L3" s="367" t="s">
        <v>110</v>
      </c>
    </row>
    <row r="4" spans="1:12" s="298" customFormat="1" x14ac:dyDescent="0.2">
      <c r="A4" s="366" t="s">
        <v>141</v>
      </c>
      <c r="B4" s="352"/>
      <c r="C4" s="352"/>
      <c r="D4" s="352"/>
      <c r="E4" s="353"/>
      <c r="F4" s="347"/>
      <c r="G4" s="353"/>
      <c r="H4" s="365"/>
      <c r="I4" s="352"/>
      <c r="J4" s="353"/>
      <c r="K4" s="298" t="s">
        <v>560</v>
      </c>
      <c r="L4" s="353"/>
    </row>
    <row r="5" spans="1:12" s="298" customFormat="1" x14ac:dyDescent="0.2">
      <c r="A5" s="364"/>
      <c r="B5" s="352"/>
      <c r="C5" s="363"/>
      <c r="D5" s="362"/>
      <c r="E5" s="353"/>
      <c r="F5" s="361"/>
      <c r="G5" s="353"/>
      <c r="H5" s="353"/>
      <c r="I5" s="347"/>
      <c r="J5" s="352"/>
      <c r="K5" s="352"/>
      <c r="L5" s="351"/>
    </row>
    <row r="6" spans="1:12" s="298" customFormat="1" ht="16.5" x14ac:dyDescent="0.2">
      <c r="A6" s="358" t="s">
        <v>275</v>
      </c>
      <c r="B6" s="347"/>
      <c r="C6" s="347"/>
      <c r="D6" s="405" t="s">
        <v>510</v>
      </c>
      <c r="E6" s="359"/>
      <c r="F6" s="354"/>
      <c r="G6" s="353"/>
      <c r="H6" s="360"/>
      <c r="I6" s="359"/>
      <c r="J6" s="352"/>
      <c r="K6" s="353"/>
      <c r="L6" s="351"/>
    </row>
    <row r="7" spans="1:12" s="298" customFormat="1" x14ac:dyDescent="0.2">
      <c r="A7" s="358"/>
      <c r="B7" s="347"/>
      <c r="C7" s="347"/>
      <c r="D7" s="347"/>
      <c r="E7" s="353"/>
      <c r="F7" s="354"/>
      <c r="G7" s="354"/>
      <c r="H7" s="354"/>
      <c r="I7" s="356"/>
      <c r="J7" s="353"/>
      <c r="K7" s="352"/>
      <c r="L7" s="351"/>
    </row>
    <row r="8" spans="1:12" s="298" customFormat="1" ht="15.75" thickBot="1" x14ac:dyDescent="0.25">
      <c r="A8" s="357"/>
      <c r="B8" s="353"/>
      <c r="C8" s="356"/>
      <c r="D8" s="355"/>
      <c r="E8" s="353"/>
      <c r="F8" s="354"/>
      <c r="G8" s="354"/>
      <c r="H8" s="354"/>
      <c r="I8" s="353"/>
      <c r="J8" s="352"/>
      <c r="K8" s="352"/>
      <c r="L8" s="351"/>
    </row>
    <row r="9" spans="1:12" ht="15.75" thickBot="1" x14ac:dyDescent="0.25">
      <c r="A9" s="350"/>
      <c r="B9" s="349"/>
      <c r="C9" s="348"/>
      <c r="D9" s="348"/>
      <c r="E9" s="348"/>
      <c r="F9" s="347"/>
      <c r="G9" s="347"/>
      <c r="H9" s="347"/>
      <c r="I9" s="458" t="s">
        <v>477</v>
      </c>
      <c r="J9" s="459"/>
      <c r="K9" s="460"/>
      <c r="L9" s="346"/>
    </row>
    <row r="10" spans="1:12" s="334" customFormat="1" ht="39" customHeight="1" thickBot="1" x14ac:dyDescent="0.25">
      <c r="A10" s="345" t="s">
        <v>64</v>
      </c>
      <c r="B10" s="344" t="s">
        <v>142</v>
      </c>
      <c r="C10" s="344" t="s">
        <v>476</v>
      </c>
      <c r="D10" s="343" t="s">
        <v>281</v>
      </c>
      <c r="E10" s="342" t="s">
        <v>475</v>
      </c>
      <c r="F10" s="341" t="s">
        <v>474</v>
      </c>
      <c r="G10" s="340" t="s">
        <v>229</v>
      </c>
      <c r="H10" s="339" t="s">
        <v>226</v>
      </c>
      <c r="I10" s="338" t="s">
        <v>473</v>
      </c>
      <c r="J10" s="337" t="s">
        <v>278</v>
      </c>
      <c r="K10" s="336" t="s">
        <v>230</v>
      </c>
      <c r="L10" s="335" t="s">
        <v>231</v>
      </c>
    </row>
    <row r="11" spans="1:12" s="328" customFormat="1" ht="15.75" thickBot="1" x14ac:dyDescent="0.25">
      <c r="A11" s="332">
        <v>1</v>
      </c>
      <c r="B11" s="331">
        <v>2</v>
      </c>
      <c r="C11" s="333">
        <v>3</v>
      </c>
      <c r="D11" s="333">
        <v>4</v>
      </c>
      <c r="E11" s="332">
        <v>5</v>
      </c>
      <c r="F11" s="331">
        <v>6</v>
      </c>
      <c r="G11" s="333">
        <v>7</v>
      </c>
      <c r="H11" s="331">
        <v>8</v>
      </c>
      <c r="I11" s="332">
        <v>9</v>
      </c>
      <c r="J11" s="331">
        <v>10</v>
      </c>
      <c r="K11" s="330">
        <v>11</v>
      </c>
      <c r="L11" s="329">
        <v>12</v>
      </c>
    </row>
    <row r="12" spans="1:12" x14ac:dyDescent="0.2">
      <c r="A12" s="327">
        <v>1</v>
      </c>
      <c r="B12" s="318"/>
      <c r="C12" s="317"/>
      <c r="D12" s="326"/>
      <c r="E12" s="325"/>
      <c r="F12" s="314"/>
      <c r="G12" s="324"/>
      <c r="H12" s="324"/>
      <c r="I12" s="323"/>
      <c r="J12" s="322"/>
      <c r="K12" s="321"/>
      <c r="L12" s="320"/>
    </row>
    <row r="13" spans="1:12" x14ac:dyDescent="0.2">
      <c r="A13" s="319">
        <v>2</v>
      </c>
      <c r="B13" s="318"/>
      <c r="C13" s="317"/>
      <c r="D13" s="316"/>
      <c r="E13" s="315"/>
      <c r="F13" s="314"/>
      <c r="G13" s="314"/>
      <c r="H13" s="314"/>
      <c r="I13" s="313"/>
      <c r="J13" s="312"/>
      <c r="K13" s="311"/>
      <c r="L13" s="310"/>
    </row>
    <row r="14" spans="1:12" x14ac:dyDescent="0.2">
      <c r="A14" s="319">
        <v>3</v>
      </c>
      <c r="B14" s="318"/>
      <c r="C14" s="317"/>
      <c r="D14" s="316"/>
      <c r="E14" s="315"/>
      <c r="F14" s="314"/>
      <c r="G14" s="314"/>
      <c r="H14" s="314"/>
      <c r="I14" s="313"/>
      <c r="J14" s="312"/>
      <c r="K14" s="311"/>
      <c r="L14" s="310"/>
    </row>
    <row r="15" spans="1:12" x14ac:dyDescent="0.2">
      <c r="A15" s="319">
        <v>4</v>
      </c>
      <c r="B15" s="318"/>
      <c r="C15" s="317"/>
      <c r="D15" s="316"/>
      <c r="E15" s="315"/>
      <c r="F15" s="314"/>
      <c r="G15" s="314"/>
      <c r="H15" s="314"/>
      <c r="I15" s="313"/>
      <c r="J15" s="312"/>
      <c r="K15" s="311"/>
      <c r="L15" s="310"/>
    </row>
    <row r="16" spans="1:12" x14ac:dyDescent="0.2">
      <c r="A16" s="319">
        <v>5</v>
      </c>
      <c r="B16" s="318"/>
      <c r="C16" s="317"/>
      <c r="D16" s="316"/>
      <c r="E16" s="315"/>
      <c r="F16" s="314"/>
      <c r="G16" s="314"/>
      <c r="H16" s="314"/>
      <c r="I16" s="313"/>
      <c r="J16" s="312"/>
      <c r="K16" s="311"/>
      <c r="L16" s="310"/>
    </row>
    <row r="17" spans="1:12" x14ac:dyDescent="0.2">
      <c r="A17" s="319">
        <v>6</v>
      </c>
      <c r="B17" s="318"/>
      <c r="C17" s="317"/>
      <c r="D17" s="316"/>
      <c r="E17" s="315"/>
      <c r="F17" s="314"/>
      <c r="G17" s="314"/>
      <c r="H17" s="314"/>
      <c r="I17" s="313"/>
      <c r="J17" s="312"/>
      <c r="K17" s="311"/>
      <c r="L17" s="310"/>
    </row>
    <row r="18" spans="1:12" x14ac:dyDescent="0.2">
      <c r="A18" s="319">
        <v>7</v>
      </c>
      <c r="B18" s="318"/>
      <c r="C18" s="317"/>
      <c r="D18" s="316"/>
      <c r="E18" s="315"/>
      <c r="F18" s="314"/>
      <c r="G18" s="314"/>
      <c r="H18" s="314"/>
      <c r="I18" s="313"/>
      <c r="J18" s="312"/>
      <c r="K18" s="311"/>
      <c r="L18" s="310"/>
    </row>
    <row r="19" spans="1:12" x14ac:dyDescent="0.2">
      <c r="A19" s="319">
        <v>8</v>
      </c>
      <c r="B19" s="318"/>
      <c r="C19" s="317"/>
      <c r="D19" s="316"/>
      <c r="E19" s="315"/>
      <c r="F19" s="314"/>
      <c r="G19" s="314"/>
      <c r="H19" s="314"/>
      <c r="I19" s="313"/>
      <c r="J19" s="312"/>
      <c r="K19" s="311"/>
      <c r="L19" s="310"/>
    </row>
    <row r="20" spans="1:12" x14ac:dyDescent="0.2">
      <c r="A20" s="319">
        <v>9</v>
      </c>
      <c r="B20" s="318"/>
      <c r="C20" s="317"/>
      <c r="D20" s="316"/>
      <c r="E20" s="315"/>
      <c r="F20" s="314"/>
      <c r="G20" s="314"/>
      <c r="H20" s="314"/>
      <c r="I20" s="313"/>
      <c r="J20" s="312"/>
      <c r="K20" s="311"/>
      <c r="L20" s="310"/>
    </row>
    <row r="21" spans="1:12" x14ac:dyDescent="0.2">
      <c r="A21" s="319">
        <v>10</v>
      </c>
      <c r="B21" s="318"/>
      <c r="C21" s="317"/>
      <c r="D21" s="316"/>
      <c r="E21" s="315"/>
      <c r="F21" s="314"/>
      <c r="G21" s="314"/>
      <c r="H21" s="314"/>
      <c r="I21" s="313"/>
      <c r="J21" s="312"/>
      <c r="K21" s="311"/>
      <c r="L21" s="310"/>
    </row>
    <row r="22" spans="1:12" x14ac:dyDescent="0.2">
      <c r="A22" s="319">
        <v>11</v>
      </c>
      <c r="B22" s="318"/>
      <c r="C22" s="317"/>
      <c r="D22" s="316"/>
      <c r="E22" s="315"/>
      <c r="F22" s="314"/>
      <c r="G22" s="314"/>
      <c r="H22" s="314"/>
      <c r="I22" s="313"/>
      <c r="J22" s="312"/>
      <c r="K22" s="311"/>
      <c r="L22" s="310"/>
    </row>
    <row r="23" spans="1:12" x14ac:dyDescent="0.2">
      <c r="A23" s="319">
        <v>12</v>
      </c>
      <c r="B23" s="318"/>
      <c r="C23" s="317"/>
      <c r="D23" s="316"/>
      <c r="E23" s="315"/>
      <c r="F23" s="314"/>
      <c r="G23" s="314"/>
      <c r="H23" s="314"/>
      <c r="I23" s="313"/>
      <c r="J23" s="312"/>
      <c r="K23" s="311"/>
      <c r="L23" s="310"/>
    </row>
    <row r="24" spans="1:12" x14ac:dyDescent="0.2">
      <c r="A24" s="319">
        <v>13</v>
      </c>
      <c r="B24" s="318"/>
      <c r="C24" s="317"/>
      <c r="D24" s="316"/>
      <c r="E24" s="315"/>
      <c r="F24" s="314"/>
      <c r="G24" s="314"/>
      <c r="H24" s="314"/>
      <c r="I24" s="313"/>
      <c r="J24" s="312"/>
      <c r="K24" s="311"/>
      <c r="L24" s="310"/>
    </row>
    <row r="25" spans="1:12" x14ac:dyDescent="0.2">
      <c r="A25" s="319">
        <v>14</v>
      </c>
      <c r="B25" s="318"/>
      <c r="C25" s="317"/>
      <c r="D25" s="316"/>
      <c r="E25" s="315"/>
      <c r="F25" s="314"/>
      <c r="G25" s="314"/>
      <c r="H25" s="314"/>
      <c r="I25" s="313"/>
      <c r="J25" s="312"/>
      <c r="K25" s="311"/>
      <c r="L25" s="310"/>
    </row>
    <row r="26" spans="1:12" x14ac:dyDescent="0.2">
      <c r="A26" s="319">
        <v>15</v>
      </c>
      <c r="B26" s="318"/>
      <c r="C26" s="317"/>
      <c r="D26" s="316"/>
      <c r="E26" s="315"/>
      <c r="F26" s="314"/>
      <c r="G26" s="314"/>
      <c r="H26" s="314"/>
      <c r="I26" s="313"/>
      <c r="J26" s="312"/>
      <c r="K26" s="311"/>
      <c r="L26" s="310"/>
    </row>
    <row r="27" spans="1:12" x14ac:dyDescent="0.2">
      <c r="A27" s="319">
        <v>16</v>
      </c>
      <c r="B27" s="318"/>
      <c r="C27" s="317"/>
      <c r="D27" s="316"/>
      <c r="E27" s="315"/>
      <c r="F27" s="314"/>
      <c r="G27" s="314"/>
      <c r="H27" s="314"/>
      <c r="I27" s="313"/>
      <c r="J27" s="312"/>
      <c r="K27" s="311"/>
      <c r="L27" s="310"/>
    </row>
    <row r="28" spans="1:12" x14ac:dyDescent="0.2">
      <c r="A28" s="319">
        <v>17</v>
      </c>
      <c r="B28" s="318"/>
      <c r="C28" s="317"/>
      <c r="D28" s="316"/>
      <c r="E28" s="315"/>
      <c r="F28" s="314"/>
      <c r="G28" s="314"/>
      <c r="H28" s="314"/>
      <c r="I28" s="313"/>
      <c r="J28" s="312"/>
      <c r="K28" s="311"/>
      <c r="L28" s="310"/>
    </row>
    <row r="29" spans="1:12" x14ac:dyDescent="0.2">
      <c r="A29" s="319">
        <v>18</v>
      </c>
      <c r="B29" s="318"/>
      <c r="C29" s="317"/>
      <c r="D29" s="316"/>
      <c r="E29" s="315"/>
      <c r="F29" s="314"/>
      <c r="G29" s="314"/>
      <c r="H29" s="314"/>
      <c r="I29" s="313"/>
      <c r="J29" s="312"/>
      <c r="K29" s="311"/>
      <c r="L29" s="310"/>
    </row>
    <row r="30" spans="1:12" x14ac:dyDescent="0.2">
      <c r="A30" s="319">
        <v>19</v>
      </c>
      <c r="B30" s="318"/>
      <c r="C30" s="317"/>
      <c r="D30" s="316"/>
      <c r="E30" s="315"/>
      <c r="F30" s="314"/>
      <c r="G30" s="314"/>
      <c r="H30" s="314"/>
      <c r="I30" s="313"/>
      <c r="J30" s="312"/>
      <c r="K30" s="311"/>
      <c r="L30" s="310"/>
    </row>
    <row r="31" spans="1:12" ht="15.75" thickBot="1" x14ac:dyDescent="0.25">
      <c r="A31" s="309" t="s">
        <v>277</v>
      </c>
      <c r="B31" s="308"/>
      <c r="C31" s="307"/>
      <c r="D31" s="306"/>
      <c r="E31" s="305"/>
      <c r="F31" s="304"/>
      <c r="G31" s="304"/>
      <c r="H31" s="304"/>
      <c r="I31" s="303"/>
      <c r="J31" s="302"/>
      <c r="K31" s="301"/>
      <c r="L31" s="300"/>
    </row>
    <row r="32" spans="1:12" x14ac:dyDescent="0.2">
      <c r="A32" s="290"/>
      <c r="B32" s="291"/>
      <c r="C32" s="290"/>
      <c r="D32" s="291"/>
      <c r="E32" s="290"/>
      <c r="F32" s="291"/>
      <c r="G32" s="290"/>
      <c r="H32" s="291"/>
      <c r="I32" s="290"/>
      <c r="J32" s="291"/>
      <c r="K32" s="290"/>
      <c r="L32" s="291"/>
    </row>
    <row r="33" spans="1:12" x14ac:dyDescent="0.2">
      <c r="A33" s="290"/>
      <c r="B33" s="297"/>
      <c r="C33" s="290"/>
      <c r="D33" s="297"/>
      <c r="E33" s="290"/>
      <c r="F33" s="297"/>
      <c r="G33" s="290"/>
      <c r="H33" s="297"/>
      <c r="I33" s="290"/>
      <c r="J33" s="297"/>
      <c r="K33" s="290"/>
      <c r="L33" s="297"/>
    </row>
    <row r="34" spans="1:12" s="298" customFormat="1" x14ac:dyDescent="0.2">
      <c r="A34" s="457" t="s">
        <v>434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</row>
    <row r="35" spans="1:12" s="299" customFormat="1" ht="12.75" x14ac:dyDescent="0.2">
      <c r="A35" s="457" t="s">
        <v>472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</row>
    <row r="36" spans="1:12" s="299" customFormat="1" ht="12.75" x14ac:dyDescent="0.2">
      <c r="A36" s="457"/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</row>
    <row r="37" spans="1:12" s="298" customFormat="1" x14ac:dyDescent="0.2">
      <c r="A37" s="457" t="s">
        <v>471</v>
      </c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</row>
    <row r="38" spans="1:12" s="298" customFormat="1" x14ac:dyDescent="0.2">
      <c r="A38" s="457"/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</row>
    <row r="39" spans="1:12" s="298" customFormat="1" x14ac:dyDescent="0.2">
      <c r="A39" s="457" t="s">
        <v>470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</row>
    <row r="40" spans="1:12" s="298" customFormat="1" x14ac:dyDescent="0.2">
      <c r="A40" s="290"/>
      <c r="B40" s="291"/>
      <c r="C40" s="290"/>
      <c r="D40" s="291"/>
      <c r="E40" s="290"/>
      <c r="F40" s="291"/>
      <c r="G40" s="290"/>
      <c r="H40" s="291"/>
      <c r="I40" s="290"/>
      <c r="J40" s="291"/>
      <c r="K40" s="290"/>
      <c r="L40" s="291"/>
    </row>
    <row r="41" spans="1:12" s="298" customFormat="1" x14ac:dyDescent="0.2">
      <c r="A41" s="290"/>
      <c r="B41" s="297"/>
      <c r="C41" s="290"/>
      <c r="D41" s="297"/>
      <c r="E41" s="290"/>
      <c r="F41" s="297"/>
      <c r="G41" s="290"/>
      <c r="H41" s="297"/>
      <c r="I41" s="290"/>
      <c r="J41" s="297"/>
      <c r="K41" s="290"/>
      <c r="L41" s="297"/>
    </row>
    <row r="42" spans="1:12" s="298" customFormat="1" x14ac:dyDescent="0.2">
      <c r="A42" s="290"/>
      <c r="B42" s="291"/>
      <c r="C42" s="290"/>
      <c r="D42" s="291"/>
      <c r="E42" s="290"/>
      <c r="F42" s="291"/>
      <c r="G42" s="290"/>
      <c r="H42" s="291"/>
      <c r="I42" s="290"/>
      <c r="J42" s="291"/>
      <c r="K42" s="290"/>
      <c r="L42" s="291"/>
    </row>
    <row r="43" spans="1:12" x14ac:dyDescent="0.2">
      <c r="A43" s="290"/>
      <c r="B43" s="297"/>
      <c r="C43" s="290"/>
      <c r="D43" s="297"/>
      <c r="E43" s="290"/>
      <c r="F43" s="297"/>
      <c r="G43" s="290"/>
      <c r="H43" s="297"/>
      <c r="I43" s="290"/>
      <c r="J43" s="297"/>
      <c r="K43" s="290"/>
      <c r="L43" s="297"/>
    </row>
    <row r="44" spans="1:12" s="292" customFormat="1" ht="16.5" x14ac:dyDescent="0.2">
      <c r="A44" s="463" t="s">
        <v>107</v>
      </c>
      <c r="B44" s="463"/>
      <c r="C44" s="384" t="s">
        <v>549</v>
      </c>
      <c r="D44" s="290"/>
      <c r="E44" s="291"/>
      <c r="F44" s="291"/>
      <c r="G44" s="290"/>
      <c r="H44" s="291" t="s">
        <v>538</v>
      </c>
      <c r="I44" s="291"/>
      <c r="J44" s="290"/>
      <c r="K44" s="291"/>
      <c r="L44" s="290"/>
    </row>
    <row r="45" spans="1:12" s="292" customFormat="1" x14ac:dyDescent="0.2">
      <c r="A45" s="291"/>
      <c r="B45" s="290"/>
      <c r="C45" s="295"/>
      <c r="D45" s="296"/>
      <c r="E45" s="295"/>
      <c r="F45" s="291"/>
      <c r="G45" s="290"/>
      <c r="H45" s="294"/>
      <c r="I45" s="291"/>
      <c r="J45" s="290"/>
      <c r="K45" s="291"/>
      <c r="L45" s="290"/>
    </row>
    <row r="46" spans="1:12" s="292" customFormat="1" ht="15" customHeight="1" x14ac:dyDescent="0.2">
      <c r="A46" s="291"/>
      <c r="B46" s="290"/>
      <c r="C46" s="456" t="s">
        <v>269</v>
      </c>
      <c r="D46" s="456"/>
      <c r="E46" s="456"/>
      <c r="F46" s="291"/>
      <c r="G46" s="290"/>
      <c r="H46" s="461" t="s">
        <v>469</v>
      </c>
      <c r="I46" s="293"/>
      <c r="J46" s="290"/>
      <c r="K46" s="291"/>
      <c r="L46" s="290"/>
    </row>
    <row r="47" spans="1:12" s="292" customFormat="1" x14ac:dyDescent="0.2">
      <c r="A47" s="291"/>
      <c r="B47" s="290"/>
      <c r="C47" s="291"/>
      <c r="D47" s="290"/>
      <c r="E47" s="291"/>
      <c r="F47" s="291"/>
      <c r="G47" s="290"/>
      <c r="H47" s="462"/>
      <c r="I47" s="293"/>
      <c r="J47" s="290"/>
      <c r="K47" s="291"/>
      <c r="L47" s="290"/>
    </row>
    <row r="48" spans="1:12" s="289" customFormat="1" x14ac:dyDescent="0.2">
      <c r="A48" s="291"/>
      <c r="B48" s="290"/>
      <c r="C48" s="456" t="s">
        <v>140</v>
      </c>
      <c r="D48" s="456"/>
      <c r="E48" s="456"/>
      <c r="F48" s="291"/>
      <c r="G48" s="290"/>
      <c r="H48" s="291"/>
      <c r="I48" s="291"/>
      <c r="J48" s="290"/>
      <c r="K48" s="291"/>
      <c r="L48" s="290"/>
    </row>
    <row r="49" spans="5:5" s="289" customFormat="1" x14ac:dyDescent="0.2">
      <c r="E49" s="287"/>
    </row>
    <row r="50" spans="5:5" s="289" customFormat="1" x14ac:dyDescent="0.2">
      <c r="E50" s="287"/>
    </row>
    <row r="51" spans="5:5" s="289" customFormat="1" x14ac:dyDescent="0.2">
      <c r="E51" s="287"/>
    </row>
    <row r="52" spans="5:5" s="289" customFormat="1" x14ac:dyDescent="0.2">
      <c r="E52" s="287"/>
    </row>
    <row r="53" spans="5:5" s="289" customFormat="1" x14ac:dyDescent="0.2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D17" sqref="D17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302</v>
      </c>
      <c r="B1" s="79"/>
      <c r="C1" s="464" t="s">
        <v>110</v>
      </c>
      <c r="D1" s="464"/>
      <c r="E1" s="111"/>
    </row>
    <row r="2" spans="1:7" x14ac:dyDescent="0.3">
      <c r="A2" s="79" t="s">
        <v>141</v>
      </c>
      <c r="B2" s="79"/>
      <c r="C2" s="298" t="s">
        <v>561</v>
      </c>
      <c r="D2" s="353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275</v>
      </c>
      <c r="B4" s="105"/>
      <c r="C4" s="106"/>
      <c r="D4" s="79"/>
      <c r="E4" s="111"/>
    </row>
    <row r="5" spans="1:7" ht="16.5" x14ac:dyDescent="0.3">
      <c r="A5" s="405" t="s">
        <v>510</v>
      </c>
      <c r="B5" s="359"/>
      <c r="C5" s="354"/>
      <c r="D5" s="353"/>
      <c r="E5" s="360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47">
        <v>1</v>
      </c>
      <c r="B9" s="247" t="s">
        <v>65</v>
      </c>
      <c r="C9" s="88">
        <f>C10+C25</f>
        <v>70623.66</v>
      </c>
      <c r="D9" s="88">
        <f>D10+D25</f>
        <v>70623.66</v>
      </c>
      <c r="E9" s="111"/>
    </row>
    <row r="10" spans="1:7" s="7" customFormat="1" ht="16.5" customHeight="1" x14ac:dyDescent="0.3">
      <c r="A10" s="90">
        <v>1.1000000000000001</v>
      </c>
      <c r="B10" s="90" t="s">
        <v>80</v>
      </c>
      <c r="C10" s="88">
        <f>C11+C12+C15+C18+C23+C24</f>
        <v>70623.66</v>
      </c>
      <c r="D10" s="88">
        <f>D11+D12+D15+D18+D23+D24</f>
        <v>70623.66</v>
      </c>
      <c r="E10" s="111"/>
    </row>
    <row r="11" spans="1:7" s="9" customFormat="1" ht="16.5" customHeight="1" x14ac:dyDescent="0.3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1"/>
      <c r="G12" s="71"/>
    </row>
    <row r="13" spans="1:7" s="3" customFormat="1" ht="16.5" customHeight="1" x14ac:dyDescent="0.3">
      <c r="A13" s="100" t="s">
        <v>81</v>
      </c>
      <c r="B13" s="100" t="s">
        <v>312</v>
      </c>
      <c r="C13" s="8"/>
      <c r="D13" s="8"/>
      <c r="E13" s="111"/>
    </row>
    <row r="14" spans="1:7" s="3" customFormat="1" ht="16.5" customHeight="1" x14ac:dyDescent="0.3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 x14ac:dyDescent="0.3">
      <c r="A15" s="91" t="s">
        <v>82</v>
      </c>
      <c r="B15" s="91" t="s">
        <v>83</v>
      </c>
      <c r="C15" s="110">
        <v>34623.660000000003</v>
      </c>
      <c r="D15" s="110">
        <v>34623.660000000003</v>
      </c>
      <c r="E15" s="111"/>
    </row>
    <row r="16" spans="1:7" s="3" customFormat="1" ht="16.5" customHeight="1" x14ac:dyDescent="0.3">
      <c r="A16" s="100" t="s">
        <v>84</v>
      </c>
      <c r="B16" s="100" t="s">
        <v>86</v>
      </c>
      <c r="C16" s="8">
        <v>34623.660000000003</v>
      </c>
      <c r="D16" s="8">
        <v>34623.660000000003</v>
      </c>
      <c r="E16" s="111"/>
    </row>
    <row r="17" spans="1:6" s="3" customFormat="1" ht="30" x14ac:dyDescent="0.3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 x14ac:dyDescent="0.3">
      <c r="A19" s="100" t="s">
        <v>88</v>
      </c>
      <c r="B19" s="100" t="s">
        <v>89</v>
      </c>
      <c r="C19" s="8"/>
      <c r="D19" s="8"/>
      <c r="E19" s="111"/>
    </row>
    <row r="20" spans="1:6" s="3" customFormat="1" ht="30" x14ac:dyDescent="0.3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 x14ac:dyDescent="0.3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 x14ac:dyDescent="0.3">
      <c r="A22" s="100" t="s">
        <v>94</v>
      </c>
      <c r="B22" s="100" t="s">
        <v>447</v>
      </c>
      <c r="C22" s="8"/>
      <c r="D22" s="8"/>
      <c r="E22" s="111"/>
    </row>
    <row r="23" spans="1:6" s="3" customFormat="1" ht="16.5" customHeight="1" x14ac:dyDescent="0.3">
      <c r="A23" s="91" t="s">
        <v>95</v>
      </c>
      <c r="B23" s="91" t="s">
        <v>448</v>
      </c>
      <c r="C23" s="274"/>
      <c r="D23" s="8"/>
      <c r="E23" s="111"/>
    </row>
    <row r="24" spans="1:6" s="3" customFormat="1" x14ac:dyDescent="0.3">
      <c r="A24" s="91" t="s">
        <v>252</v>
      </c>
      <c r="B24" s="91" t="s">
        <v>454</v>
      </c>
      <c r="C24" s="8">
        <v>36000</v>
      </c>
      <c r="D24" s="8">
        <v>36000</v>
      </c>
      <c r="E24" s="111"/>
    </row>
    <row r="25" spans="1:6" ht="16.5" customHeight="1" x14ac:dyDescent="0.3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1"/>
    </row>
    <row r="27" spans="1:6" x14ac:dyDescent="0.3">
      <c r="A27" s="254" t="s">
        <v>98</v>
      </c>
      <c r="B27" s="254" t="s">
        <v>310</v>
      </c>
      <c r="C27" s="8"/>
      <c r="D27" s="8"/>
      <c r="E27" s="111"/>
    </row>
    <row r="28" spans="1:6" x14ac:dyDescent="0.3">
      <c r="A28" s="254" t="s">
        <v>99</v>
      </c>
      <c r="B28" s="254" t="s">
        <v>313</v>
      </c>
      <c r="C28" s="8"/>
      <c r="D28" s="8"/>
      <c r="E28" s="111"/>
    </row>
    <row r="29" spans="1:6" x14ac:dyDescent="0.3">
      <c r="A29" s="254" t="s">
        <v>457</v>
      </c>
      <c r="B29" s="254" t="s">
        <v>311</v>
      </c>
      <c r="C29" s="8"/>
      <c r="D29" s="8"/>
      <c r="E29" s="111"/>
    </row>
    <row r="30" spans="1:6" x14ac:dyDescent="0.3">
      <c r="A30" s="91" t="s">
        <v>33</v>
      </c>
      <c r="B30" s="268" t="s">
        <v>453</v>
      </c>
      <c r="C30" s="8"/>
      <c r="D30" s="8"/>
      <c r="E30" s="111"/>
    </row>
    <row r="31" spans="1:6" x14ac:dyDescent="0.3">
      <c r="D31" s="27"/>
      <c r="E31" s="112"/>
      <c r="F31" s="27"/>
    </row>
    <row r="32" spans="1:6" x14ac:dyDescent="0.3">
      <c r="A32" s="1"/>
      <c r="D32" s="27"/>
      <c r="E32" s="112"/>
      <c r="F32" s="27"/>
    </row>
    <row r="33" spans="1:9" x14ac:dyDescent="0.3">
      <c r="D33" s="27"/>
      <c r="E33" s="112"/>
      <c r="F33" s="27"/>
    </row>
    <row r="34" spans="1:9" x14ac:dyDescent="0.3">
      <c r="D34" s="27"/>
      <c r="E34" s="112"/>
      <c r="F34" s="27"/>
    </row>
    <row r="35" spans="1:9" x14ac:dyDescent="0.3">
      <c r="A35" s="72" t="s">
        <v>107</v>
      </c>
      <c r="D35" s="27"/>
      <c r="E35" s="112"/>
      <c r="F35" s="27"/>
    </row>
    <row r="36" spans="1:9" x14ac:dyDescent="0.3">
      <c r="D36" s="27"/>
      <c r="E36" s="113"/>
      <c r="F36" s="113"/>
      <c r="G36"/>
      <c r="H36"/>
      <c r="I36"/>
    </row>
    <row r="37" spans="1:9" x14ac:dyDescent="0.3">
      <c r="B37" s="2" t="s">
        <v>550</v>
      </c>
      <c r="D37" s="114"/>
      <c r="E37" s="113"/>
      <c r="F37" s="113"/>
      <c r="G37"/>
      <c r="H37"/>
      <c r="I37"/>
    </row>
    <row r="38" spans="1:9" x14ac:dyDescent="0.3">
      <c r="A38"/>
      <c r="B38" s="72" t="s">
        <v>272</v>
      </c>
      <c r="D38" s="114"/>
      <c r="E38" s="113"/>
      <c r="F38" s="113"/>
      <c r="G38"/>
      <c r="H38"/>
      <c r="I38"/>
    </row>
    <row r="39" spans="1:9" x14ac:dyDescent="0.3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 x14ac:dyDescent="0.2">
      <c r="B40" s="68" t="s">
        <v>140</v>
      </c>
      <c r="D40" s="113"/>
      <c r="E40" s="113"/>
      <c r="F40" s="113"/>
    </row>
    <row r="41" spans="1:9" x14ac:dyDescent="0.3">
      <c r="D41" s="27"/>
      <c r="E41" s="112"/>
      <c r="F41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SheetLayoutView="70" workbookViewId="0">
      <selection activeCell="C2" sqref="C2"/>
    </sheetView>
  </sheetViews>
  <sheetFormatPr defaultRowHeight="15" x14ac:dyDescent="0.3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273</v>
      </c>
      <c r="B1" s="259"/>
      <c r="C1" s="464" t="s">
        <v>110</v>
      </c>
      <c r="D1" s="464"/>
      <c r="E1" s="116"/>
    </row>
    <row r="2" spans="1:12" s="6" customFormat="1" x14ac:dyDescent="0.3">
      <c r="A2" s="79" t="s">
        <v>141</v>
      </c>
      <c r="B2" s="259"/>
      <c r="C2" s="298" t="s">
        <v>559</v>
      </c>
      <c r="D2" s="353"/>
      <c r="E2" s="116"/>
    </row>
    <row r="3" spans="1:12" s="6" customFormat="1" x14ac:dyDescent="0.3">
      <c r="A3" s="79"/>
      <c r="B3" s="259"/>
      <c r="C3" s="78"/>
      <c r="D3" s="78"/>
      <c r="E3" s="116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60"/>
      <c r="C4" s="79"/>
      <c r="D4" s="79"/>
      <c r="E4" s="111"/>
      <c r="L4" s="6"/>
    </row>
    <row r="5" spans="1:12" s="2" customFormat="1" ht="16.5" x14ac:dyDescent="0.3">
      <c r="A5" s="405" t="s">
        <v>510</v>
      </c>
      <c r="B5" s="359"/>
      <c r="C5" s="354"/>
      <c r="D5" s="353" t="s">
        <v>552</v>
      </c>
      <c r="E5" s="360"/>
    </row>
    <row r="6" spans="1:12" s="2" customFormat="1" x14ac:dyDescent="0.3">
      <c r="A6" s="80"/>
      <c r="B6" s="260"/>
      <c r="C6" s="79"/>
      <c r="D6" s="79"/>
      <c r="E6" s="111"/>
    </row>
    <row r="7" spans="1:12" s="6" customFormat="1" ht="18" x14ac:dyDescent="0.3">
      <c r="A7" s="103"/>
      <c r="B7" s="115"/>
      <c r="C7" s="81"/>
      <c r="D7" s="81"/>
      <c r="E7" s="116"/>
    </row>
    <row r="8" spans="1:12" s="6" customFormat="1" ht="30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6"/>
      <c r="F8" s="20"/>
    </row>
    <row r="9" spans="1:12" s="7" customFormat="1" x14ac:dyDescent="0.3">
      <c r="A9" s="247">
        <v>1</v>
      </c>
      <c r="B9" s="247" t="s">
        <v>65</v>
      </c>
      <c r="C9" s="88">
        <f>SUM(C10,C25)</f>
        <v>0</v>
      </c>
      <c r="D9" s="88">
        <f>SUM(D10,D25)</f>
        <v>0</v>
      </c>
      <c r="E9" s="116"/>
    </row>
    <row r="10" spans="1:12" s="7" customFormat="1" x14ac:dyDescent="0.3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6"/>
    </row>
    <row r="11" spans="1:12" s="9" customFormat="1" ht="18" x14ac:dyDescent="0.3">
      <c r="A11" s="91" t="s">
        <v>30</v>
      </c>
      <c r="B11" s="91" t="s">
        <v>79</v>
      </c>
      <c r="C11" s="8"/>
      <c r="D11" s="8"/>
      <c r="E11" s="116"/>
    </row>
    <row r="12" spans="1:12" s="10" customFormat="1" x14ac:dyDescent="0.3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6"/>
    </row>
    <row r="13" spans="1:12" s="3" customFormat="1" x14ac:dyDescent="0.3">
      <c r="A13" s="100" t="s">
        <v>81</v>
      </c>
      <c r="B13" s="100" t="s">
        <v>312</v>
      </c>
      <c r="C13" s="8"/>
      <c r="D13" s="8"/>
      <c r="E13" s="116"/>
    </row>
    <row r="14" spans="1:12" s="3" customFormat="1" x14ac:dyDescent="0.3">
      <c r="A14" s="100" t="s">
        <v>109</v>
      </c>
      <c r="B14" s="100" t="s">
        <v>97</v>
      </c>
      <c r="C14" s="8"/>
      <c r="D14" s="8"/>
      <c r="E14" s="116"/>
    </row>
    <row r="15" spans="1:12" s="3" customForma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6"/>
    </row>
    <row r="16" spans="1:12" s="3" customFormat="1" x14ac:dyDescent="0.3">
      <c r="A16" s="100" t="s">
        <v>84</v>
      </c>
      <c r="B16" s="100" t="s">
        <v>86</v>
      </c>
      <c r="C16" s="8"/>
      <c r="D16" s="8"/>
      <c r="E16" s="116"/>
    </row>
    <row r="17" spans="1:5" s="3" customFormat="1" ht="30" x14ac:dyDescent="0.3">
      <c r="A17" s="100" t="s">
        <v>85</v>
      </c>
      <c r="B17" s="100" t="s">
        <v>111</v>
      </c>
      <c r="C17" s="8"/>
      <c r="D17" s="8"/>
      <c r="E17" s="116"/>
    </row>
    <row r="18" spans="1:5" s="3" customFormat="1" x14ac:dyDescent="0.3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6"/>
    </row>
    <row r="19" spans="1:5" s="3" customFormat="1" x14ac:dyDescent="0.3">
      <c r="A19" s="100" t="s">
        <v>88</v>
      </c>
      <c r="B19" s="100" t="s">
        <v>89</v>
      </c>
      <c r="C19" s="8"/>
      <c r="D19" s="8"/>
      <c r="E19" s="116"/>
    </row>
    <row r="20" spans="1:5" s="3" customFormat="1" ht="30" x14ac:dyDescent="0.3">
      <c r="A20" s="100" t="s">
        <v>92</v>
      </c>
      <c r="B20" s="100" t="s">
        <v>90</v>
      </c>
      <c r="C20" s="8"/>
      <c r="D20" s="8"/>
      <c r="E20" s="116"/>
    </row>
    <row r="21" spans="1:5" s="3" customFormat="1" x14ac:dyDescent="0.3">
      <c r="A21" s="100" t="s">
        <v>93</v>
      </c>
      <c r="B21" s="100" t="s">
        <v>91</v>
      </c>
      <c r="C21" s="8"/>
      <c r="D21" s="8"/>
      <c r="E21" s="116"/>
    </row>
    <row r="22" spans="1:5" s="3" customFormat="1" x14ac:dyDescent="0.3">
      <c r="A22" s="100" t="s">
        <v>94</v>
      </c>
      <c r="B22" s="100" t="s">
        <v>447</v>
      </c>
      <c r="C22" s="8"/>
      <c r="D22" s="8"/>
      <c r="E22" s="116"/>
    </row>
    <row r="23" spans="1:5" s="3" customFormat="1" x14ac:dyDescent="0.3">
      <c r="A23" s="91" t="s">
        <v>95</v>
      </c>
      <c r="B23" s="91" t="s">
        <v>448</v>
      </c>
      <c r="C23" s="274"/>
      <c r="D23" s="8"/>
      <c r="E23" s="116"/>
    </row>
    <row r="24" spans="1:5" s="3" customFormat="1" x14ac:dyDescent="0.3">
      <c r="A24" s="91" t="s">
        <v>252</v>
      </c>
      <c r="B24" s="91" t="s">
        <v>454</v>
      </c>
      <c r="C24" s="8"/>
      <c r="D24" s="8"/>
      <c r="E24" s="116"/>
    </row>
    <row r="25" spans="1:5" s="3" customFormat="1" x14ac:dyDescent="0.3">
      <c r="A25" s="90">
        <v>1.2</v>
      </c>
      <c r="B25" s="247" t="s">
        <v>96</v>
      </c>
      <c r="C25" s="88">
        <f>SUM(C26,C30)</f>
        <v>0</v>
      </c>
      <c r="D25" s="88">
        <f>SUM(D26,D30)</f>
        <v>0</v>
      </c>
      <c r="E25" s="116"/>
    </row>
    <row r="26" spans="1:5" x14ac:dyDescent="0.3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6"/>
    </row>
    <row r="27" spans="1:5" x14ac:dyDescent="0.3">
      <c r="A27" s="254" t="s">
        <v>98</v>
      </c>
      <c r="B27" s="100" t="s">
        <v>310</v>
      </c>
      <c r="C27" s="8"/>
      <c r="D27" s="8"/>
      <c r="E27" s="116"/>
    </row>
    <row r="28" spans="1:5" x14ac:dyDescent="0.3">
      <c r="A28" s="254" t="s">
        <v>99</v>
      </c>
      <c r="B28" s="100" t="s">
        <v>313</v>
      </c>
      <c r="C28" s="8"/>
      <c r="D28" s="8"/>
      <c r="E28" s="116"/>
    </row>
    <row r="29" spans="1:5" x14ac:dyDescent="0.3">
      <c r="A29" s="254" t="s">
        <v>457</v>
      </c>
      <c r="B29" s="100" t="s">
        <v>311</v>
      </c>
      <c r="C29" s="8"/>
      <c r="D29" s="8"/>
      <c r="E29" s="116"/>
    </row>
    <row r="30" spans="1:5" x14ac:dyDescent="0.3">
      <c r="A30" s="91" t="s">
        <v>33</v>
      </c>
      <c r="B30" s="271" t="s">
        <v>455</v>
      </c>
      <c r="C30" s="8"/>
      <c r="D30" s="8"/>
      <c r="E30" s="116"/>
    </row>
    <row r="31" spans="1:5" s="23" customFormat="1" ht="12.75" x14ac:dyDescent="0.2">
      <c r="B31" s="261"/>
    </row>
    <row r="32" spans="1:5" s="2" customFormat="1" x14ac:dyDescent="0.3">
      <c r="A32" s="1"/>
      <c r="B32" s="262"/>
      <c r="E32" s="5"/>
    </row>
    <row r="33" spans="1:9" s="2" customFormat="1" x14ac:dyDescent="0.3">
      <c r="B33" s="262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2" t="s">
        <v>107</v>
      </c>
      <c r="B36" s="262"/>
      <c r="E36" s="5"/>
    </row>
    <row r="37" spans="1:9" s="2" customFormat="1" x14ac:dyDescent="0.3">
      <c r="B37" s="262" t="s">
        <v>551</v>
      </c>
      <c r="E37"/>
      <c r="F37"/>
      <c r="G37"/>
      <c r="H37"/>
      <c r="I37"/>
    </row>
    <row r="38" spans="1:9" s="2" customFormat="1" x14ac:dyDescent="0.3">
      <c r="B38" s="262"/>
      <c r="D38" s="12"/>
      <c r="E38"/>
      <c r="F38"/>
      <c r="G38"/>
      <c r="H38"/>
      <c r="I38"/>
    </row>
    <row r="39" spans="1:9" s="2" customFormat="1" x14ac:dyDescent="0.3">
      <c r="A39"/>
      <c r="B39" s="264" t="s">
        <v>451</v>
      </c>
      <c r="D39" s="12"/>
      <c r="E39"/>
      <c r="F39"/>
      <c r="G39"/>
      <c r="H39"/>
      <c r="I39"/>
    </row>
    <row r="40" spans="1:9" s="2" customFormat="1" x14ac:dyDescent="0.3">
      <c r="A40"/>
      <c r="B40" s="262" t="s">
        <v>271</v>
      </c>
      <c r="D40" s="12"/>
      <c r="E40"/>
      <c r="F40"/>
      <c r="G40"/>
      <c r="H40"/>
      <c r="I40"/>
    </row>
    <row r="41" spans="1:9" customFormat="1" ht="12.75" x14ac:dyDescent="0.2">
      <c r="B41" s="265" t="s">
        <v>140</v>
      </c>
    </row>
    <row r="42" spans="1:9" customFormat="1" ht="12.75" x14ac:dyDescent="0.2">
      <c r="B42" s="266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zoomScale="70" zoomScaleSheetLayoutView="70" workbookViewId="0">
      <selection activeCell="C12" sqref="C12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407</v>
      </c>
      <c r="B1" s="245"/>
      <c r="C1" s="464" t="s">
        <v>110</v>
      </c>
      <c r="D1" s="464"/>
      <c r="E1" s="94"/>
    </row>
    <row r="2" spans="1:5" s="6" customFormat="1" x14ac:dyDescent="0.3">
      <c r="A2" s="77" t="s">
        <v>408</v>
      </c>
      <c r="B2" s="245"/>
      <c r="C2" s="298" t="s">
        <v>559</v>
      </c>
      <c r="D2" s="353"/>
      <c r="E2" s="94"/>
    </row>
    <row r="3" spans="1:5" s="6" customFormat="1" x14ac:dyDescent="0.3">
      <c r="A3" s="77" t="s">
        <v>409</v>
      </c>
      <c r="B3" s="245"/>
      <c r="C3" s="246"/>
      <c r="D3" s="246"/>
      <c r="E3" s="94"/>
    </row>
    <row r="4" spans="1:5" s="6" customFormat="1" x14ac:dyDescent="0.3">
      <c r="A4" s="79" t="s">
        <v>141</v>
      </c>
      <c r="B4" s="245"/>
      <c r="C4" s="246"/>
      <c r="D4" s="246"/>
      <c r="E4" s="94"/>
    </row>
    <row r="5" spans="1:5" s="6" customFormat="1" x14ac:dyDescent="0.3">
      <c r="A5" s="79"/>
      <c r="B5" s="245"/>
      <c r="C5" s="246"/>
      <c r="D5" s="246"/>
      <c r="E5" s="94"/>
    </row>
    <row r="6" spans="1:5" x14ac:dyDescent="0.3">
      <c r="A6" s="80" t="s">
        <v>275</v>
      </c>
      <c r="B6" s="80"/>
      <c r="C6" s="79"/>
      <c r="D6" s="79"/>
      <c r="E6" s="95"/>
    </row>
    <row r="7" spans="1:5" ht="16.5" x14ac:dyDescent="0.3">
      <c r="A7" s="405" t="s">
        <v>510</v>
      </c>
      <c r="B7" s="359"/>
      <c r="C7" s="354"/>
      <c r="D7" s="353"/>
      <c r="E7" s="360"/>
    </row>
    <row r="8" spans="1:5" x14ac:dyDescent="0.3">
      <c r="A8" s="80"/>
      <c r="B8" s="80"/>
      <c r="C8" s="79"/>
      <c r="D8" s="79"/>
      <c r="E8" s="95"/>
    </row>
    <row r="9" spans="1:5" s="6" customFormat="1" x14ac:dyDescent="0.3">
      <c r="A9" s="245"/>
      <c r="B9" s="245"/>
      <c r="C9" s="81"/>
      <c r="D9" s="81"/>
      <c r="E9" s="94"/>
    </row>
    <row r="10" spans="1:5" s="6" customFormat="1" ht="30" x14ac:dyDescent="0.3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 x14ac:dyDescent="0.2">
      <c r="A11" s="247">
        <v>1</v>
      </c>
      <c r="B11" s="247" t="s">
        <v>57</v>
      </c>
      <c r="C11" s="387">
        <f>C12+C15</f>
        <v>58949.27</v>
      </c>
      <c r="D11" s="387">
        <f>D12+D15</f>
        <v>58949.27</v>
      </c>
      <c r="E11" s="248"/>
    </row>
    <row r="12" spans="1:5" s="9" customFormat="1" ht="18" x14ac:dyDescent="0.2">
      <c r="A12" s="90">
        <v>1.1000000000000001</v>
      </c>
      <c r="B12" s="90" t="s">
        <v>58</v>
      </c>
      <c r="C12" s="447">
        <f>C13</f>
        <v>23375</v>
      </c>
      <c r="D12" s="447">
        <f>D13</f>
        <v>23375</v>
      </c>
      <c r="E12" s="96"/>
    </row>
    <row r="13" spans="1:5" s="10" customFormat="1" x14ac:dyDescent="0.2">
      <c r="A13" s="91" t="s">
        <v>30</v>
      </c>
      <c r="B13" s="91" t="s">
        <v>59</v>
      </c>
      <c r="C13" s="385">
        <v>23375</v>
      </c>
      <c r="D13" s="385">
        <v>23375</v>
      </c>
      <c r="E13" s="97"/>
    </row>
    <row r="14" spans="1:5" s="3" customFormat="1" x14ac:dyDescent="0.2">
      <c r="A14" s="91" t="s">
        <v>31</v>
      </c>
      <c r="B14" s="91" t="s">
        <v>0</v>
      </c>
      <c r="C14" s="386"/>
      <c r="D14" s="386"/>
      <c r="E14" s="98"/>
    </row>
    <row r="15" spans="1:5" s="7" customFormat="1" x14ac:dyDescent="0.2">
      <c r="A15" s="90">
        <v>1.2</v>
      </c>
      <c r="B15" s="90" t="s">
        <v>60</v>
      </c>
      <c r="C15" s="387">
        <f>C18+C37</f>
        <v>35574.269999999997</v>
      </c>
      <c r="D15" s="387">
        <f>D18+D37</f>
        <v>35574.269999999997</v>
      </c>
      <c r="E15" s="248"/>
    </row>
    <row r="16" spans="1:5" s="3" customFormat="1" x14ac:dyDescent="0.2">
      <c r="A16" s="91" t="s">
        <v>32</v>
      </c>
      <c r="B16" s="91" t="s">
        <v>1</v>
      </c>
      <c r="C16" s="387"/>
      <c r="D16" s="387"/>
      <c r="E16" s="98"/>
    </row>
    <row r="17" spans="1:6" s="3" customFormat="1" x14ac:dyDescent="0.2">
      <c r="A17" s="100" t="s">
        <v>98</v>
      </c>
      <c r="B17" s="100" t="s">
        <v>61</v>
      </c>
      <c r="C17" s="386"/>
      <c r="D17" s="388"/>
      <c r="E17" s="98"/>
    </row>
    <row r="18" spans="1:6" s="3" customFormat="1" x14ac:dyDescent="0.2">
      <c r="A18" s="100" t="s">
        <v>99</v>
      </c>
      <c r="B18" s="100" t="s">
        <v>62</v>
      </c>
      <c r="C18" s="389">
        <v>35400</v>
      </c>
      <c r="D18" s="389">
        <v>35400</v>
      </c>
      <c r="E18" s="98"/>
    </row>
    <row r="19" spans="1:6" s="3" customFormat="1" x14ac:dyDescent="0.2">
      <c r="A19" s="91" t="s">
        <v>33</v>
      </c>
      <c r="B19" s="91" t="s">
        <v>2</v>
      </c>
      <c r="C19" s="391">
        <v>0</v>
      </c>
      <c r="D19" s="391">
        <v>0</v>
      </c>
      <c r="E19" s="249"/>
      <c r="F19" s="250"/>
    </row>
    <row r="20" spans="1:6" s="253" customFormat="1" ht="30" x14ac:dyDescent="0.2">
      <c r="A20" s="100" t="s">
        <v>12</v>
      </c>
      <c r="B20" s="100" t="s">
        <v>251</v>
      </c>
      <c r="C20" s="391">
        <v>0</v>
      </c>
      <c r="D20" s="391">
        <v>0</v>
      </c>
      <c r="E20" s="252"/>
    </row>
    <row r="21" spans="1:6" s="253" customFormat="1" x14ac:dyDescent="0.2">
      <c r="A21" s="100" t="s">
        <v>13</v>
      </c>
      <c r="B21" s="100" t="s">
        <v>14</v>
      </c>
      <c r="C21" s="391"/>
      <c r="D21" s="392"/>
      <c r="E21" s="252"/>
    </row>
    <row r="22" spans="1:6" s="253" customFormat="1" ht="30" x14ac:dyDescent="0.2">
      <c r="A22" s="100" t="s">
        <v>282</v>
      </c>
      <c r="B22" s="100" t="s">
        <v>22</v>
      </c>
      <c r="C22" s="391"/>
      <c r="D22" s="393"/>
      <c r="E22" s="252"/>
    </row>
    <row r="23" spans="1:6" s="253" customFormat="1" ht="16.5" customHeight="1" x14ac:dyDescent="0.2">
      <c r="A23" s="100" t="s">
        <v>283</v>
      </c>
      <c r="B23" s="100" t="s">
        <v>15</v>
      </c>
      <c r="C23" s="391"/>
      <c r="D23" s="393"/>
      <c r="E23" s="252"/>
    </row>
    <row r="24" spans="1:6" s="253" customFormat="1" ht="16.5" customHeight="1" x14ac:dyDescent="0.2">
      <c r="A24" s="100" t="s">
        <v>284</v>
      </c>
      <c r="B24" s="100" t="s">
        <v>16</v>
      </c>
      <c r="C24" s="391"/>
      <c r="D24" s="393"/>
      <c r="E24" s="252"/>
    </row>
    <row r="25" spans="1:6" s="253" customFormat="1" ht="16.5" customHeight="1" x14ac:dyDescent="0.2">
      <c r="A25" s="100" t="s">
        <v>285</v>
      </c>
      <c r="B25" s="100" t="s">
        <v>17</v>
      </c>
      <c r="C25" s="387"/>
      <c r="D25" s="387"/>
      <c r="E25" s="252"/>
    </row>
    <row r="26" spans="1:6" s="253" customFormat="1" ht="16.5" customHeight="1" x14ac:dyDescent="0.2">
      <c r="A26" s="254" t="s">
        <v>286</v>
      </c>
      <c r="B26" s="254" t="s">
        <v>18</v>
      </c>
      <c r="C26" s="391"/>
      <c r="D26" s="393"/>
      <c r="E26" s="252"/>
    </row>
    <row r="27" spans="1:6" s="253" customFormat="1" ht="16.5" customHeight="1" x14ac:dyDescent="0.2">
      <c r="A27" s="254" t="s">
        <v>287</v>
      </c>
      <c r="B27" s="254" t="s">
        <v>19</v>
      </c>
      <c r="C27" s="391"/>
      <c r="D27" s="393"/>
      <c r="E27" s="252"/>
    </row>
    <row r="28" spans="1:6" s="253" customFormat="1" ht="16.5" customHeight="1" x14ac:dyDescent="0.2">
      <c r="A28" s="254" t="s">
        <v>288</v>
      </c>
      <c r="B28" s="254" t="s">
        <v>20</v>
      </c>
      <c r="C28" s="391"/>
      <c r="D28" s="393"/>
      <c r="E28" s="252"/>
    </row>
    <row r="29" spans="1:6" s="253" customFormat="1" ht="16.5" customHeight="1" x14ac:dyDescent="0.2">
      <c r="A29" s="254" t="s">
        <v>289</v>
      </c>
      <c r="B29" s="254" t="s">
        <v>23</v>
      </c>
      <c r="C29" s="391"/>
      <c r="D29" s="394"/>
      <c r="E29" s="252"/>
    </row>
    <row r="30" spans="1:6" s="253" customFormat="1" ht="16.5" customHeight="1" x14ac:dyDescent="0.2">
      <c r="A30" s="100" t="s">
        <v>290</v>
      </c>
      <c r="B30" s="100" t="s">
        <v>21</v>
      </c>
      <c r="C30" s="391"/>
      <c r="D30" s="394"/>
      <c r="E30" s="252"/>
    </row>
    <row r="31" spans="1:6" s="3" customFormat="1" ht="16.5" customHeight="1" x14ac:dyDescent="0.2">
      <c r="A31" s="91" t="s">
        <v>34</v>
      </c>
      <c r="B31" s="91" t="s">
        <v>3</v>
      </c>
      <c r="C31" s="386"/>
      <c r="D31" s="388"/>
      <c r="E31" s="249"/>
    </row>
    <row r="32" spans="1:6" s="3" customFormat="1" ht="16.5" customHeight="1" x14ac:dyDescent="0.2">
      <c r="A32" s="91" t="s">
        <v>35</v>
      </c>
      <c r="B32" s="91" t="s">
        <v>4</v>
      </c>
      <c r="C32" s="386"/>
      <c r="D32" s="388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386"/>
      <c r="D33" s="388"/>
      <c r="E33" s="98"/>
    </row>
    <row r="34" spans="1:5" s="3" customFormat="1" x14ac:dyDescent="0.2">
      <c r="A34" s="91" t="s">
        <v>37</v>
      </c>
      <c r="B34" s="91" t="s">
        <v>63</v>
      </c>
      <c r="C34" s="387"/>
      <c r="D34" s="387"/>
      <c r="E34" s="98"/>
    </row>
    <row r="35" spans="1:5" s="3" customFormat="1" ht="16.5" customHeight="1" x14ac:dyDescent="0.2">
      <c r="A35" s="100" t="s">
        <v>291</v>
      </c>
      <c r="B35" s="100" t="s">
        <v>56</v>
      </c>
      <c r="C35" s="386"/>
      <c r="D35" s="388"/>
      <c r="E35" s="98"/>
    </row>
    <row r="36" spans="1:5" s="3" customFormat="1" ht="16.5" customHeight="1" x14ac:dyDescent="0.2">
      <c r="A36" s="100" t="s">
        <v>292</v>
      </c>
      <c r="B36" s="100" t="s">
        <v>55</v>
      </c>
      <c r="C36" s="389"/>
      <c r="D36" s="390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386">
        <v>174.27</v>
      </c>
      <c r="D37" s="386">
        <v>174.27</v>
      </c>
      <c r="E37" s="98"/>
    </row>
    <row r="38" spans="1:5" s="3" customFormat="1" ht="16.5" customHeight="1" x14ac:dyDescent="0.2">
      <c r="A38" s="91" t="s">
        <v>39</v>
      </c>
      <c r="B38" s="91" t="s">
        <v>410</v>
      </c>
      <c r="C38" s="385">
        <f>SUM(C39:C43)</f>
        <v>0</v>
      </c>
      <c r="D38" s="385">
        <f>SUM(D39:D43)</f>
        <v>0</v>
      </c>
      <c r="E38" s="98"/>
    </row>
    <row r="39" spans="1:5" s="3" customFormat="1" ht="16.5" customHeight="1" x14ac:dyDescent="0.2">
      <c r="A39" s="17" t="s">
        <v>356</v>
      </c>
      <c r="B39" s="17" t="s">
        <v>360</v>
      </c>
      <c r="C39" s="386"/>
      <c r="D39" s="388"/>
      <c r="E39" s="98"/>
    </row>
    <row r="40" spans="1:5" s="3" customFormat="1" ht="16.5" customHeight="1" x14ac:dyDescent="0.2">
      <c r="A40" s="17" t="s">
        <v>357</v>
      </c>
      <c r="B40" s="17" t="s">
        <v>361</v>
      </c>
      <c r="C40" s="386"/>
      <c r="D40" s="388"/>
      <c r="E40" s="98"/>
    </row>
    <row r="41" spans="1:5" s="3" customFormat="1" ht="16.5" customHeight="1" x14ac:dyDescent="0.2">
      <c r="A41" s="17" t="s">
        <v>358</v>
      </c>
      <c r="B41" s="17" t="s">
        <v>364</v>
      </c>
      <c r="C41" s="386"/>
      <c r="D41" s="388"/>
      <c r="E41" s="98"/>
    </row>
    <row r="42" spans="1:5" s="3" customFormat="1" ht="16.5" customHeight="1" x14ac:dyDescent="0.2">
      <c r="A42" s="17" t="s">
        <v>363</v>
      </c>
      <c r="B42" s="17" t="s">
        <v>365</v>
      </c>
      <c r="C42" s="386"/>
      <c r="D42" s="388"/>
      <c r="E42" s="98"/>
    </row>
    <row r="43" spans="1:5" s="3" customFormat="1" ht="16.5" customHeight="1" x14ac:dyDescent="0.2">
      <c r="A43" s="17" t="s">
        <v>366</v>
      </c>
      <c r="B43" s="17" t="s">
        <v>362</v>
      </c>
      <c r="C43" s="386"/>
      <c r="D43" s="388"/>
      <c r="E43" s="98"/>
    </row>
    <row r="44" spans="1:5" s="3" customFormat="1" ht="30" x14ac:dyDescent="0.2">
      <c r="A44" s="91" t="s">
        <v>40</v>
      </c>
      <c r="B44" s="91" t="s">
        <v>28</v>
      </c>
      <c r="C44" s="386"/>
      <c r="D44" s="388"/>
      <c r="E44" s="98"/>
    </row>
    <row r="45" spans="1:5" s="3" customFormat="1" ht="16.5" customHeight="1" x14ac:dyDescent="0.2">
      <c r="A45" s="91" t="s">
        <v>41</v>
      </c>
      <c r="B45" s="91" t="s">
        <v>24</v>
      </c>
      <c r="C45" s="386"/>
      <c r="D45" s="388"/>
      <c r="E45" s="98"/>
    </row>
    <row r="46" spans="1:5" s="3" customFormat="1" ht="16.5" customHeight="1" x14ac:dyDescent="0.2">
      <c r="A46" s="91" t="s">
        <v>42</v>
      </c>
      <c r="B46" s="91" t="s">
        <v>25</v>
      </c>
      <c r="C46" s="386"/>
      <c r="D46" s="388"/>
      <c r="E46" s="98"/>
    </row>
    <row r="47" spans="1:5" s="3" customFormat="1" ht="16.5" customHeight="1" x14ac:dyDescent="0.2">
      <c r="A47" s="91" t="s">
        <v>43</v>
      </c>
      <c r="B47" s="91" t="s">
        <v>26</v>
      </c>
      <c r="C47" s="386"/>
      <c r="D47" s="388"/>
      <c r="E47" s="98"/>
    </row>
    <row r="48" spans="1:5" s="3" customFormat="1" ht="16.5" customHeight="1" x14ac:dyDescent="0.2">
      <c r="A48" s="91" t="s">
        <v>44</v>
      </c>
      <c r="B48" s="91" t="s">
        <v>411</v>
      </c>
      <c r="C48" s="385">
        <f>SUM(C49:C51)</f>
        <v>0</v>
      </c>
      <c r="D48" s="385">
        <f>SUM(D49:D51)</f>
        <v>0</v>
      </c>
      <c r="E48" s="98"/>
    </row>
    <row r="49" spans="1:6" s="3" customFormat="1" ht="16.5" customHeight="1" x14ac:dyDescent="0.2">
      <c r="A49" s="100" t="s">
        <v>372</v>
      </c>
      <c r="B49" s="100" t="s">
        <v>375</v>
      </c>
      <c r="C49" s="386"/>
      <c r="D49" s="388"/>
      <c r="E49" s="98"/>
    </row>
    <row r="50" spans="1:6" s="3" customFormat="1" ht="16.5" customHeight="1" x14ac:dyDescent="0.2">
      <c r="A50" s="100" t="s">
        <v>373</v>
      </c>
      <c r="B50" s="100" t="s">
        <v>374</v>
      </c>
      <c r="C50" s="386"/>
      <c r="D50" s="388"/>
      <c r="E50" s="98"/>
    </row>
    <row r="51" spans="1:6" s="3" customFormat="1" ht="16.5" customHeight="1" x14ac:dyDescent="0.2">
      <c r="A51" s="100" t="s">
        <v>376</v>
      </c>
      <c r="B51" s="100" t="s">
        <v>377</v>
      </c>
      <c r="C51" s="386"/>
      <c r="D51" s="388"/>
      <c r="E51" s="98"/>
    </row>
    <row r="52" spans="1:6" s="3" customFormat="1" x14ac:dyDescent="0.2">
      <c r="A52" s="91" t="s">
        <v>45</v>
      </c>
      <c r="B52" s="91" t="s">
        <v>29</v>
      </c>
      <c r="C52" s="386"/>
      <c r="D52" s="388"/>
      <c r="E52" s="98"/>
    </row>
    <row r="53" spans="1:6" s="3" customFormat="1" ht="16.5" customHeight="1" x14ac:dyDescent="0.2">
      <c r="A53" s="91" t="s">
        <v>46</v>
      </c>
      <c r="B53" s="91" t="s">
        <v>6</v>
      </c>
      <c r="C53" s="386"/>
      <c r="D53" s="388"/>
      <c r="E53" s="249"/>
      <c r="F53" s="250"/>
    </row>
    <row r="54" spans="1:6" s="3" customFormat="1" ht="30" x14ac:dyDescent="0.2">
      <c r="A54" s="90">
        <v>1.3</v>
      </c>
      <c r="B54" s="90" t="s">
        <v>416</v>
      </c>
      <c r="C54" s="387">
        <f>SUM(C55:C56)</f>
        <v>0</v>
      </c>
      <c r="D54" s="387">
        <f>SUM(D55:D56)</f>
        <v>0</v>
      </c>
      <c r="E54" s="249"/>
      <c r="F54" s="250"/>
    </row>
    <row r="55" spans="1:6" s="3" customFormat="1" ht="30" x14ac:dyDescent="0.2">
      <c r="A55" s="91" t="s">
        <v>50</v>
      </c>
      <c r="B55" s="91" t="s">
        <v>48</v>
      </c>
      <c r="C55" s="386"/>
      <c r="D55" s="388"/>
      <c r="E55" s="249"/>
      <c r="F55" s="250"/>
    </row>
    <row r="56" spans="1:6" s="3" customFormat="1" ht="16.5" customHeight="1" x14ac:dyDescent="0.2">
      <c r="A56" s="91" t="s">
        <v>51</v>
      </c>
      <c r="B56" s="91" t="s">
        <v>47</v>
      </c>
      <c r="C56" s="386"/>
      <c r="D56" s="388"/>
      <c r="E56" s="249"/>
      <c r="F56" s="250"/>
    </row>
    <row r="57" spans="1:6" s="3" customFormat="1" x14ac:dyDescent="0.2">
      <c r="A57" s="90">
        <v>1.4</v>
      </c>
      <c r="B57" s="90" t="s">
        <v>418</v>
      </c>
      <c r="C57" s="386"/>
      <c r="D57" s="388"/>
      <c r="E57" s="249"/>
      <c r="F57" s="250"/>
    </row>
    <row r="58" spans="1:6" s="253" customFormat="1" x14ac:dyDescent="0.2">
      <c r="A58" s="90">
        <v>1.5</v>
      </c>
      <c r="B58" s="90" t="s">
        <v>7</v>
      </c>
      <c r="C58" s="391"/>
      <c r="D58" s="393"/>
      <c r="E58" s="252"/>
    </row>
    <row r="59" spans="1:6" s="253" customFormat="1" x14ac:dyDescent="0.3">
      <c r="A59" s="90">
        <v>1.6</v>
      </c>
      <c r="B59" s="46" t="s">
        <v>8</v>
      </c>
      <c r="C59" s="395">
        <f>SUM(C60:C64)</f>
        <v>0</v>
      </c>
      <c r="D59" s="396">
        <f>SUM(D60:D64)</f>
        <v>0</v>
      </c>
      <c r="E59" s="252"/>
    </row>
    <row r="60" spans="1:6" s="253" customFormat="1" x14ac:dyDescent="0.2">
      <c r="A60" s="91" t="s">
        <v>298</v>
      </c>
      <c r="B60" s="47" t="s">
        <v>52</v>
      </c>
      <c r="C60" s="391"/>
      <c r="D60" s="393"/>
      <c r="E60" s="252"/>
    </row>
    <row r="61" spans="1:6" s="253" customFormat="1" ht="30" x14ac:dyDescent="0.2">
      <c r="A61" s="91" t="s">
        <v>299</v>
      </c>
      <c r="B61" s="47" t="s">
        <v>54</v>
      </c>
      <c r="C61" s="391"/>
      <c r="D61" s="393"/>
      <c r="E61" s="252"/>
    </row>
    <row r="62" spans="1:6" s="253" customFormat="1" x14ac:dyDescent="0.2">
      <c r="A62" s="91" t="s">
        <v>300</v>
      </c>
      <c r="B62" s="47" t="s">
        <v>53</v>
      </c>
      <c r="C62" s="393"/>
      <c r="D62" s="393"/>
      <c r="E62" s="252"/>
    </row>
    <row r="63" spans="1:6" s="253" customFormat="1" x14ac:dyDescent="0.2">
      <c r="A63" s="91" t="s">
        <v>301</v>
      </c>
      <c r="B63" s="47" t="s">
        <v>27</v>
      </c>
      <c r="C63" s="251"/>
      <c r="D63" s="41"/>
      <c r="E63" s="252"/>
    </row>
    <row r="64" spans="1:6" s="253" customFormat="1" x14ac:dyDescent="0.2">
      <c r="A64" s="91" t="s">
        <v>338</v>
      </c>
      <c r="B64" s="47" t="s">
        <v>339</v>
      </c>
      <c r="C64" s="251"/>
      <c r="D64" s="41"/>
      <c r="E64" s="252"/>
    </row>
    <row r="65" spans="1:5" x14ac:dyDescent="0.3">
      <c r="A65" s="247">
        <v>2</v>
      </c>
      <c r="B65" s="247" t="s">
        <v>412</v>
      </c>
      <c r="C65" s="255"/>
      <c r="D65" s="88">
        <f>SUM(D66:D72)</f>
        <v>0</v>
      </c>
      <c r="E65" s="99"/>
    </row>
    <row r="66" spans="1:5" x14ac:dyDescent="0.3">
      <c r="A66" s="101">
        <v>2.1</v>
      </c>
      <c r="B66" s="256" t="s">
        <v>100</v>
      </c>
      <c r="C66" s="257"/>
      <c r="D66" s="22"/>
      <c r="E66" s="99"/>
    </row>
    <row r="67" spans="1:5" x14ac:dyDescent="0.3">
      <c r="A67" s="101">
        <v>2.2000000000000002</v>
      </c>
      <c r="B67" s="256" t="s">
        <v>413</v>
      </c>
      <c r="C67" s="257"/>
      <c r="D67" s="22"/>
      <c r="E67" s="99"/>
    </row>
    <row r="68" spans="1:5" x14ac:dyDescent="0.3">
      <c r="A68" s="101">
        <v>2.2999999999999998</v>
      </c>
      <c r="B68" s="256" t="s">
        <v>104</v>
      </c>
      <c r="C68" s="257"/>
      <c r="D68" s="22"/>
      <c r="E68" s="99"/>
    </row>
    <row r="69" spans="1:5" x14ac:dyDescent="0.3">
      <c r="A69" s="101">
        <v>2.4</v>
      </c>
      <c r="B69" s="256" t="s">
        <v>103</v>
      </c>
      <c r="C69" s="257"/>
      <c r="D69" s="22"/>
      <c r="E69" s="99"/>
    </row>
    <row r="70" spans="1:5" x14ac:dyDescent="0.3">
      <c r="A70" s="101">
        <v>2.5</v>
      </c>
      <c r="B70" s="256" t="s">
        <v>414</v>
      </c>
      <c r="C70" s="257"/>
      <c r="D70" s="22"/>
      <c r="E70" s="99"/>
    </row>
    <row r="71" spans="1:5" x14ac:dyDescent="0.3">
      <c r="A71" s="101">
        <v>2.6</v>
      </c>
      <c r="B71" s="256" t="s">
        <v>101</v>
      </c>
      <c r="C71" s="257"/>
      <c r="D71" s="22"/>
      <c r="E71" s="99"/>
    </row>
    <row r="72" spans="1:5" x14ac:dyDescent="0.3">
      <c r="A72" s="101">
        <v>2.7</v>
      </c>
      <c r="B72" s="256" t="s">
        <v>102</v>
      </c>
      <c r="C72" s="258"/>
      <c r="D72" s="22"/>
      <c r="E72" s="99"/>
    </row>
    <row r="73" spans="1:5" x14ac:dyDescent="0.3">
      <c r="A73" s="247">
        <v>3</v>
      </c>
      <c r="B73" s="247" t="s">
        <v>452</v>
      </c>
      <c r="C73" s="88"/>
      <c r="D73" s="22"/>
      <c r="E73" s="99"/>
    </row>
    <row r="74" spans="1:5" x14ac:dyDescent="0.3">
      <c r="A74" s="247">
        <v>4</v>
      </c>
      <c r="B74" s="247" t="s">
        <v>253</v>
      </c>
      <c r="C74" s="88"/>
      <c r="D74" s="88">
        <f>SUM(D75:D76)</f>
        <v>0</v>
      </c>
      <c r="E74" s="99"/>
    </row>
    <row r="75" spans="1:5" x14ac:dyDescent="0.3">
      <c r="A75" s="101">
        <v>4.0999999999999996</v>
      </c>
      <c r="B75" s="101" t="s">
        <v>254</v>
      </c>
      <c r="C75" s="257"/>
      <c r="D75" s="8"/>
      <c r="E75" s="99"/>
    </row>
    <row r="76" spans="1:5" x14ac:dyDescent="0.3">
      <c r="A76" s="101">
        <v>4.2</v>
      </c>
      <c r="B76" s="101" t="s">
        <v>255</v>
      </c>
      <c r="C76" s="258"/>
      <c r="D76" s="8"/>
      <c r="E76" s="99"/>
    </row>
    <row r="77" spans="1:5" x14ac:dyDescent="0.3">
      <c r="A77" s="247">
        <v>5</v>
      </c>
      <c r="B77" s="247" t="s">
        <v>280</v>
      </c>
      <c r="C77" s="276"/>
      <c r="D77" s="258"/>
      <c r="E77" s="99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72" t="s">
        <v>107</v>
      </c>
      <c r="B82" s="2" t="s">
        <v>548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72" t="s">
        <v>449</v>
      </c>
      <c r="D85" s="12"/>
      <c r="E85"/>
      <c r="F85"/>
      <c r="G85"/>
      <c r="H85"/>
      <c r="I85"/>
    </row>
    <row r="86" spans="1:9" x14ac:dyDescent="0.3">
      <c r="A86"/>
      <c r="B86" s="2" t="s">
        <v>450</v>
      </c>
      <c r="D86" s="12"/>
      <c r="E86"/>
      <c r="F86"/>
      <c r="G86"/>
      <c r="H86"/>
      <c r="I86"/>
    </row>
    <row r="87" spans="1:9" customFormat="1" ht="12.75" x14ac:dyDescent="0.2">
      <c r="B87" s="68" t="s">
        <v>140</v>
      </c>
    </row>
    <row r="8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SheetLayoutView="70" workbookViewId="0">
      <selection activeCell="C2" sqref="C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328</v>
      </c>
      <c r="B1" s="80"/>
      <c r="C1" s="464" t="s">
        <v>110</v>
      </c>
      <c r="D1" s="464"/>
      <c r="E1" s="94"/>
    </row>
    <row r="2" spans="1:5" s="6" customFormat="1" x14ac:dyDescent="0.3">
      <c r="A2" s="77" t="s">
        <v>329</v>
      </c>
      <c r="B2" s="80"/>
      <c r="C2" s="298" t="s">
        <v>562</v>
      </c>
      <c r="D2" s="353"/>
      <c r="E2" s="94"/>
    </row>
    <row r="3" spans="1:5" s="6" customFormat="1" x14ac:dyDescent="0.3">
      <c r="A3" s="79" t="s">
        <v>141</v>
      </c>
      <c r="B3" s="77"/>
      <c r="C3" s="166"/>
      <c r="D3" s="166"/>
      <c r="E3" s="94"/>
    </row>
    <row r="4" spans="1:5" s="6" customFormat="1" x14ac:dyDescent="0.3">
      <c r="A4" s="79"/>
      <c r="B4" s="79"/>
      <c r="C4" s="166"/>
      <c r="D4" s="166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ht="16.5" x14ac:dyDescent="0.3">
      <c r="A6" s="405" t="s">
        <v>510</v>
      </c>
      <c r="B6" s="359"/>
      <c r="C6" s="354"/>
      <c r="D6" s="353"/>
      <c r="E6" s="360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5"/>
      <c r="B8" s="165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x14ac:dyDescent="0.3">
      <c r="A24" s="102"/>
      <c r="B24" s="102" t="s">
        <v>337</v>
      </c>
      <c r="C24" s="89">
        <f>SUM(C10:C23)</f>
        <v>0</v>
      </c>
      <c r="D24" s="89">
        <f>SUM(D10:D23)</f>
        <v>0</v>
      </c>
      <c r="E24" s="99"/>
    </row>
    <row r="25" spans="1:5" x14ac:dyDescent="0.3">
      <c r="A25" s="45"/>
      <c r="B25" s="45"/>
    </row>
    <row r="26" spans="1:5" x14ac:dyDescent="0.3">
      <c r="A26" s="267" t="s">
        <v>442</v>
      </c>
      <c r="E26" s="5"/>
    </row>
    <row r="27" spans="1:5" x14ac:dyDescent="0.3">
      <c r="A27" s="2" t="s">
        <v>443</v>
      </c>
    </row>
    <row r="28" spans="1:5" x14ac:dyDescent="0.3">
      <c r="A28" s="220" t="s">
        <v>444</v>
      </c>
    </row>
    <row r="29" spans="1:5" x14ac:dyDescent="0.3">
      <c r="A29" s="220"/>
    </row>
    <row r="30" spans="1:5" x14ac:dyDescent="0.3">
      <c r="A30" s="220" t="s">
        <v>352</v>
      </c>
    </row>
    <row r="31" spans="1:5" s="23" customFormat="1" ht="12.75" x14ac:dyDescent="0.2"/>
    <row r="32" spans="1:5" x14ac:dyDescent="0.3">
      <c r="A32" s="72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B34" s="2" t="s">
        <v>553</v>
      </c>
      <c r="D34" s="12"/>
      <c r="E34"/>
      <c r="F34"/>
      <c r="G34"/>
      <c r="H34"/>
      <c r="I34"/>
    </row>
    <row r="35" spans="1:9" x14ac:dyDescent="0.3">
      <c r="A35" s="72"/>
      <c r="B35" s="72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8"/>
      <c r="B37" s="68" t="s">
        <v>140</v>
      </c>
    </row>
    <row r="38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I13" sqref="I13"/>
    </sheetView>
  </sheetViews>
  <sheetFormatPr defaultRowHeight="12.75" x14ac:dyDescent="0.2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415</v>
      </c>
      <c r="B1" s="77"/>
      <c r="C1" s="80"/>
      <c r="D1" s="80"/>
      <c r="E1" s="80"/>
      <c r="F1" s="80"/>
      <c r="G1" s="232"/>
      <c r="H1" s="232"/>
      <c r="I1" s="464" t="s">
        <v>110</v>
      </c>
      <c r="J1" s="464"/>
    </row>
    <row r="2" spans="1:10" ht="15" x14ac:dyDescent="0.3">
      <c r="A2" s="79" t="s">
        <v>141</v>
      </c>
      <c r="B2" s="77"/>
      <c r="C2" s="80"/>
      <c r="D2" s="80"/>
      <c r="E2" s="80"/>
      <c r="F2" s="80"/>
      <c r="G2" s="232"/>
      <c r="H2" s="232"/>
      <c r="I2" s="298" t="s">
        <v>562</v>
      </c>
      <c r="J2" s="353"/>
    </row>
    <row r="3" spans="1:10" ht="15" x14ac:dyDescent="0.3">
      <c r="A3" s="79"/>
      <c r="B3" s="79"/>
      <c r="C3" s="77"/>
      <c r="D3" s="77"/>
      <c r="E3" s="77"/>
      <c r="F3" s="77"/>
      <c r="G3" s="168"/>
      <c r="H3" s="168"/>
      <c r="I3" s="232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6.5" x14ac:dyDescent="0.3">
      <c r="A5" s="405" t="s">
        <v>510</v>
      </c>
      <c r="B5" s="359"/>
      <c r="C5" s="354"/>
      <c r="D5" s="353"/>
      <c r="E5" s="360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167"/>
      <c r="B7" s="167"/>
      <c r="C7" s="167"/>
      <c r="D7" s="226"/>
      <c r="E7" s="167"/>
      <c r="F7" s="167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35" t="s">
        <v>349</v>
      </c>
    </row>
    <row r="9" spans="1:10" ht="25.5" customHeight="1" x14ac:dyDescent="0.2">
      <c r="A9" s="101">
        <v>1</v>
      </c>
      <c r="B9" s="446" t="s">
        <v>569</v>
      </c>
      <c r="C9" s="446" t="s">
        <v>575</v>
      </c>
      <c r="D9" s="446" t="s">
        <v>581</v>
      </c>
      <c r="E9" s="101" t="s">
        <v>594</v>
      </c>
      <c r="F9" s="101" t="s">
        <v>349</v>
      </c>
      <c r="G9" s="446" t="s">
        <v>604</v>
      </c>
      <c r="H9" s="4"/>
      <c r="I9" s="446" t="s">
        <v>605</v>
      </c>
      <c r="J9" s="235" t="s">
        <v>0</v>
      </c>
    </row>
    <row r="10" spans="1:10" ht="30" x14ac:dyDescent="0.2">
      <c r="A10" s="101">
        <v>2</v>
      </c>
      <c r="B10" s="446" t="s">
        <v>570</v>
      </c>
      <c r="C10" s="446" t="s">
        <v>576</v>
      </c>
      <c r="D10" s="446" t="s">
        <v>582</v>
      </c>
      <c r="E10" s="101" t="s">
        <v>593</v>
      </c>
      <c r="F10" s="101" t="s">
        <v>349</v>
      </c>
      <c r="G10" s="446" t="s">
        <v>604</v>
      </c>
      <c r="H10" s="4"/>
      <c r="I10" s="446" t="s">
        <v>605</v>
      </c>
    </row>
    <row r="11" spans="1:10" ht="15" x14ac:dyDescent="0.2">
      <c r="A11" s="101">
        <v>3</v>
      </c>
      <c r="B11" s="446" t="s">
        <v>571</v>
      </c>
      <c r="C11" s="446" t="s">
        <v>577</v>
      </c>
      <c r="D11" s="446" t="s">
        <v>583</v>
      </c>
      <c r="E11" s="90" t="s">
        <v>591</v>
      </c>
      <c r="F11" s="101" t="s">
        <v>349</v>
      </c>
      <c r="G11" s="446" t="s">
        <v>587</v>
      </c>
      <c r="H11" s="4"/>
      <c r="I11" s="446" t="s">
        <v>589</v>
      </c>
    </row>
    <row r="12" spans="1:10" ht="65.25" customHeight="1" x14ac:dyDescent="0.2">
      <c r="A12" s="101">
        <v>4</v>
      </c>
      <c r="B12" s="446" t="s">
        <v>572</v>
      </c>
      <c r="C12" s="446" t="s">
        <v>578</v>
      </c>
      <c r="D12" s="446" t="s">
        <v>584</v>
      </c>
      <c r="E12" s="90" t="s">
        <v>592</v>
      </c>
      <c r="F12" s="101" t="s">
        <v>349</v>
      </c>
      <c r="G12" s="446" t="s">
        <v>604</v>
      </c>
      <c r="H12" s="4"/>
      <c r="I12" s="446" t="s">
        <v>605</v>
      </c>
    </row>
    <row r="13" spans="1:10" ht="45" x14ac:dyDescent="0.2">
      <c r="A13" s="101">
        <v>5</v>
      </c>
      <c r="B13" s="446" t="s">
        <v>573</v>
      </c>
      <c r="C13" s="446" t="s">
        <v>579</v>
      </c>
      <c r="D13" s="446" t="s">
        <v>585</v>
      </c>
      <c r="E13" s="90" t="s">
        <v>596</v>
      </c>
      <c r="F13" s="101" t="s">
        <v>349</v>
      </c>
      <c r="G13" s="446" t="s">
        <v>604</v>
      </c>
      <c r="H13" s="4"/>
      <c r="I13" s="446" t="s">
        <v>605</v>
      </c>
    </row>
    <row r="14" spans="1:10" ht="60" x14ac:dyDescent="0.2">
      <c r="A14" s="101">
        <v>6</v>
      </c>
      <c r="B14" s="446" t="s">
        <v>574</v>
      </c>
      <c r="C14" s="446" t="s">
        <v>580</v>
      </c>
      <c r="D14" s="446" t="s">
        <v>586</v>
      </c>
      <c r="E14" s="90" t="s">
        <v>597</v>
      </c>
      <c r="F14" s="101" t="s">
        <v>349</v>
      </c>
      <c r="G14" s="446" t="s">
        <v>588</v>
      </c>
      <c r="H14" s="4"/>
      <c r="I14" s="446" t="s">
        <v>590</v>
      </c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9"/>
      <c r="I35" s="189"/>
    </row>
    <row r="36" spans="1:9" ht="15" x14ac:dyDescent="0.3">
      <c r="A36" s="234" t="s">
        <v>446</v>
      </c>
      <c r="B36" s="234"/>
      <c r="C36" s="233"/>
      <c r="D36" s="233"/>
      <c r="E36" s="233"/>
      <c r="F36" s="233"/>
      <c r="G36" s="233"/>
      <c r="H36" s="189"/>
      <c r="I36" s="189"/>
    </row>
    <row r="37" spans="1:9" ht="15" x14ac:dyDescent="0.3">
      <c r="A37" s="234"/>
      <c r="B37" s="234"/>
      <c r="C37" s="233"/>
      <c r="D37" s="233"/>
      <c r="E37" s="233"/>
      <c r="F37" s="233"/>
      <c r="G37" s="233"/>
      <c r="H37" s="189"/>
      <c r="I37" s="189"/>
    </row>
    <row r="38" spans="1:9" ht="15" x14ac:dyDescent="0.3">
      <c r="A38" s="234"/>
      <c r="B38" s="234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4"/>
      <c r="B39" s="234"/>
      <c r="C39" s="189"/>
      <c r="D39" s="189"/>
      <c r="E39" s="189"/>
      <c r="F39" s="189"/>
      <c r="G39" s="189"/>
      <c r="H39" s="189"/>
      <c r="I39" s="189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5" t="s">
        <v>107</v>
      </c>
      <c r="B41" s="195"/>
      <c r="C41" s="189" t="s">
        <v>554</v>
      </c>
      <c r="D41" s="189"/>
      <c r="E41" s="189"/>
      <c r="F41" s="189"/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 t="s">
        <v>538</v>
      </c>
      <c r="F42" s="189"/>
      <c r="G42" s="189"/>
      <c r="H42" s="189"/>
      <c r="I42" s="189"/>
    </row>
    <row r="43" spans="1:9" ht="15" x14ac:dyDescent="0.3">
      <c r="A43" s="189"/>
      <c r="B43" s="189"/>
      <c r="C43" s="189"/>
      <c r="D43" s="189"/>
      <c r="E43" s="193"/>
      <c r="F43" s="193"/>
      <c r="G43" s="193"/>
      <c r="H43" s="189"/>
      <c r="I43" s="189"/>
    </row>
    <row r="44" spans="1:9" ht="15" x14ac:dyDescent="0.3">
      <c r="A44" s="195"/>
      <c r="B44" s="195"/>
      <c r="C44" s="195" t="s">
        <v>396</v>
      </c>
      <c r="D44" s="195"/>
      <c r="E44" s="195"/>
      <c r="F44" s="195"/>
      <c r="G44" s="195"/>
      <c r="H44" s="189"/>
      <c r="I44" s="189"/>
    </row>
    <row r="45" spans="1:9" ht="15" x14ac:dyDescent="0.3">
      <c r="A45" s="189"/>
      <c r="B45" s="189"/>
      <c r="C45" s="189" t="s">
        <v>395</v>
      </c>
      <c r="D45" s="189"/>
      <c r="E45" s="189"/>
      <c r="F45" s="189"/>
      <c r="G45" s="189"/>
      <c r="H45" s="189"/>
      <c r="I45" s="189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1">
    <mergeCell ref="I1:J1"/>
  </mergeCells>
  <printOptions gridLines="1"/>
  <pageMargins left="0.25" right="0.25" top="0.75" bottom="0.75" header="0.3" footer="0.3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view="pageBreakPreview" topLeftCell="A4" zoomScale="70" zoomScaleSheetLayoutView="70" workbookViewId="0">
      <selection activeCell="V14" sqref="V14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20.42578125" customWidth="1"/>
    <col min="5" max="5" width="14.7109375" customWidth="1"/>
    <col min="6" max="6" width="15.140625" customWidth="1"/>
    <col min="7" max="7" width="15" customWidth="1"/>
    <col min="8" max="8" width="12" customWidth="1"/>
    <col min="15" max="15" width="6.42578125" customWidth="1"/>
    <col min="16" max="20" width="9.140625" hidden="1" customWidth="1"/>
  </cols>
  <sheetData>
    <row r="1" spans="1:20" ht="15" x14ac:dyDescent="0.3">
      <c r="A1" s="77" t="s">
        <v>367</v>
      </c>
      <c r="B1" s="80"/>
      <c r="C1" s="80"/>
      <c r="D1" s="80"/>
      <c r="E1" s="80"/>
      <c r="F1" s="80"/>
      <c r="G1" s="464" t="s">
        <v>110</v>
      </c>
      <c r="H1" s="464"/>
    </row>
    <row r="2" spans="1:20" ht="15" x14ac:dyDescent="0.3">
      <c r="A2" s="79" t="s">
        <v>141</v>
      </c>
      <c r="B2" s="80"/>
      <c r="C2" s="80"/>
      <c r="D2" s="80"/>
      <c r="E2" s="80"/>
      <c r="F2" s="80"/>
      <c r="G2" s="298" t="s">
        <v>559</v>
      </c>
      <c r="H2" s="353"/>
    </row>
    <row r="3" spans="1:20" ht="15" x14ac:dyDescent="0.3">
      <c r="A3" s="79"/>
      <c r="B3" s="79"/>
      <c r="C3" s="79"/>
      <c r="D3" s="79"/>
      <c r="E3" s="79"/>
      <c r="F3" s="79"/>
      <c r="G3" s="168"/>
      <c r="H3" s="168"/>
    </row>
    <row r="4" spans="1:2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20" ht="16.5" x14ac:dyDescent="0.3">
      <c r="A5" s="405" t="s">
        <v>510</v>
      </c>
      <c r="B5" s="359"/>
      <c r="C5" s="354"/>
      <c r="D5" s="353"/>
      <c r="E5" s="360"/>
      <c r="F5" s="83"/>
      <c r="G5" s="84"/>
      <c r="H5" s="84"/>
    </row>
    <row r="6" spans="1:20" ht="15" x14ac:dyDescent="0.3">
      <c r="A6" s="80"/>
      <c r="B6" s="80"/>
      <c r="C6" s="80"/>
      <c r="D6" s="80"/>
      <c r="E6" s="80"/>
      <c r="F6" s="80"/>
      <c r="G6" s="79"/>
      <c r="H6" s="79"/>
    </row>
    <row r="7" spans="1:20" ht="15" x14ac:dyDescent="0.2">
      <c r="A7" s="167"/>
      <c r="B7" s="167"/>
      <c r="C7" s="269"/>
      <c r="D7" s="167"/>
      <c r="E7" s="167"/>
      <c r="F7" s="167"/>
      <c r="G7" s="81"/>
      <c r="H7" s="81"/>
    </row>
    <row r="8" spans="1:20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20" ht="67.5" x14ac:dyDescent="0.2">
      <c r="A9" s="403" t="s">
        <v>569</v>
      </c>
      <c r="B9" s="399" t="s">
        <v>598</v>
      </c>
      <c r="C9" s="451" t="s">
        <v>581</v>
      </c>
      <c r="D9" s="399" t="s">
        <v>613</v>
      </c>
      <c r="E9" s="445" t="s">
        <v>603</v>
      </c>
      <c r="F9" s="399" t="s">
        <v>606</v>
      </c>
      <c r="G9" s="449">
        <v>11000</v>
      </c>
      <c r="H9" s="449">
        <v>11000</v>
      </c>
    </row>
    <row r="10" spans="1:20" ht="13.5" x14ac:dyDescent="0.2">
      <c r="A10" s="399"/>
      <c r="B10" s="399"/>
      <c r="C10" s="451"/>
      <c r="D10" s="399"/>
      <c r="E10" s="399"/>
      <c r="F10" s="399"/>
      <c r="G10" s="449"/>
      <c r="H10" s="449"/>
    </row>
    <row r="11" spans="1:20" ht="69" customHeight="1" x14ac:dyDescent="0.2">
      <c r="A11" t="s">
        <v>570</v>
      </c>
      <c r="B11" t="s">
        <v>600</v>
      </c>
      <c r="C11" s="451" t="s">
        <v>582</v>
      </c>
      <c r="D11" s="399" t="s">
        <v>613</v>
      </c>
      <c r="E11" s="452" t="s">
        <v>603</v>
      </c>
      <c r="F11" s="453" t="s">
        <v>607</v>
      </c>
      <c r="G11" s="454" t="s">
        <v>601</v>
      </c>
      <c r="H11" s="455">
        <v>9400</v>
      </c>
    </row>
    <row r="12" spans="1:20" ht="13.5" x14ac:dyDescent="0.2">
      <c r="A12" s="399"/>
      <c r="B12" s="399"/>
      <c r="C12" s="399"/>
      <c r="D12" s="399"/>
      <c r="E12" s="399"/>
      <c r="F12" s="399"/>
      <c r="G12" s="449"/>
      <c r="H12" s="449"/>
    </row>
    <row r="13" spans="1:20" ht="67.5" x14ac:dyDescent="0.2">
      <c r="A13" s="90" t="s">
        <v>599</v>
      </c>
      <c r="B13" s="90" t="s">
        <v>598</v>
      </c>
      <c r="C13" s="450" t="s">
        <v>602</v>
      </c>
      <c r="D13" s="399" t="s">
        <v>615</v>
      </c>
      <c r="E13" s="90" t="s">
        <v>608</v>
      </c>
      <c r="F13" s="90" t="s">
        <v>609</v>
      </c>
      <c r="G13" s="4">
        <v>10000</v>
      </c>
      <c r="H13" s="4">
        <v>10000</v>
      </c>
      <c r="T13" s="450" t="s">
        <v>602</v>
      </c>
    </row>
    <row r="14" spans="1:20" ht="150" x14ac:dyDescent="0.2">
      <c r="A14" s="90" t="s">
        <v>599</v>
      </c>
      <c r="B14" s="90" t="s">
        <v>598</v>
      </c>
      <c r="C14" s="450" t="s">
        <v>602</v>
      </c>
      <c r="D14" s="90" t="s">
        <v>614</v>
      </c>
      <c r="E14" s="90" t="s">
        <v>610</v>
      </c>
      <c r="F14" s="90" t="s">
        <v>611</v>
      </c>
      <c r="G14" s="4">
        <v>5000</v>
      </c>
      <c r="H14" s="4">
        <v>5000</v>
      </c>
    </row>
    <row r="15" spans="1:20" ht="15" x14ac:dyDescent="0.2">
      <c r="A15" s="90"/>
      <c r="B15" s="90"/>
      <c r="C15" s="90"/>
      <c r="D15" s="90"/>
      <c r="E15" s="90"/>
      <c r="F15" s="90"/>
      <c r="G15" s="4"/>
      <c r="H15" s="4"/>
    </row>
    <row r="16" spans="1:2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4"/>
      <c r="H34" s="89"/>
    </row>
    <row r="35" spans="1:8" ht="15" x14ac:dyDescent="0.3">
      <c r="A35" s="233"/>
      <c r="B35" s="233"/>
      <c r="C35" s="233"/>
      <c r="D35" s="233"/>
      <c r="E35" s="233"/>
      <c r="F35" s="233"/>
      <c r="G35" s="189"/>
      <c r="H35" s="189"/>
    </row>
    <row r="36" spans="1:8" ht="15" x14ac:dyDescent="0.3">
      <c r="A36" s="234" t="s">
        <v>351</v>
      </c>
      <c r="B36" s="233"/>
      <c r="C36" s="233"/>
      <c r="D36" s="233"/>
      <c r="E36" s="233"/>
      <c r="F36" s="233"/>
      <c r="G36" s="189"/>
      <c r="H36" s="189"/>
    </row>
    <row r="37" spans="1:8" ht="15" x14ac:dyDescent="0.3">
      <c r="A37" s="234" t="s">
        <v>354</v>
      </c>
      <c r="B37" s="233"/>
      <c r="C37" s="233"/>
      <c r="D37" s="233"/>
      <c r="E37" s="233"/>
      <c r="F37" s="233"/>
      <c r="G37" s="189"/>
      <c r="H37" s="189"/>
    </row>
    <row r="38" spans="1:8" ht="15" x14ac:dyDescent="0.3">
      <c r="A38" s="234"/>
      <c r="B38" s="189"/>
      <c r="C38" s="189"/>
      <c r="D38" s="189"/>
      <c r="E38" s="189"/>
      <c r="F38" s="189"/>
      <c r="G38" s="189"/>
      <c r="H38" s="189"/>
    </row>
    <row r="39" spans="1:8" ht="15" x14ac:dyDescent="0.3">
      <c r="A39" s="234"/>
      <c r="B39" s="189"/>
      <c r="C39" s="189"/>
      <c r="D39" s="189"/>
      <c r="E39" s="189"/>
      <c r="F39" s="189"/>
      <c r="G39" s="189"/>
      <c r="H39" s="189"/>
    </row>
    <row r="40" spans="1:8" x14ac:dyDescent="0.2">
      <c r="A40" s="230"/>
      <c r="B40" s="230"/>
      <c r="C40" s="230"/>
      <c r="D40" s="230"/>
      <c r="E40" s="230"/>
      <c r="F40" s="230"/>
      <c r="G40" s="230"/>
      <c r="H40" s="230"/>
    </row>
    <row r="41" spans="1:8" ht="15" x14ac:dyDescent="0.3">
      <c r="A41" s="195" t="s">
        <v>107</v>
      </c>
      <c r="B41" s="189" t="s">
        <v>555</v>
      </c>
      <c r="C41" s="189"/>
      <c r="D41" s="189"/>
      <c r="E41" s="189"/>
      <c r="F41" s="189"/>
      <c r="G41" s="189"/>
      <c r="H41" s="189"/>
    </row>
    <row r="42" spans="1:8" ht="15" x14ac:dyDescent="0.3">
      <c r="A42" s="189"/>
      <c r="B42" s="189"/>
      <c r="C42" s="189"/>
      <c r="D42" s="189"/>
      <c r="E42" s="189"/>
      <c r="F42" s="189"/>
      <c r="G42" s="189"/>
      <c r="H42" s="189"/>
    </row>
    <row r="43" spans="1:8" ht="15" x14ac:dyDescent="0.3">
      <c r="A43" s="189"/>
      <c r="B43" s="189"/>
      <c r="C43" s="189"/>
      <c r="D43" s="189"/>
      <c r="E43" s="189"/>
      <c r="F43" s="189"/>
      <c r="G43" s="189"/>
      <c r="H43" s="196"/>
    </row>
    <row r="44" spans="1:8" ht="15" x14ac:dyDescent="0.3">
      <c r="A44" s="195"/>
      <c r="B44" s="195" t="s">
        <v>272</v>
      </c>
      <c r="C44" s="195"/>
      <c r="D44" s="195"/>
      <c r="E44" s="195"/>
      <c r="F44" s="195"/>
      <c r="G44" s="189"/>
      <c r="H44" s="196"/>
    </row>
    <row r="45" spans="1:8" ht="15" x14ac:dyDescent="0.3">
      <c r="A45" s="189"/>
      <c r="B45" s="189" t="s">
        <v>271</v>
      </c>
      <c r="C45" s="189"/>
      <c r="D45" s="189"/>
      <c r="E45" s="189"/>
      <c r="F45" s="189"/>
      <c r="G45" s="189"/>
      <c r="H45" s="196"/>
    </row>
    <row r="46" spans="1:8" x14ac:dyDescent="0.2">
      <c r="A46" s="197"/>
      <c r="B46" s="197" t="s">
        <v>140</v>
      </c>
      <c r="C46" s="197"/>
      <c r="D46" s="197"/>
      <c r="E46" s="197"/>
      <c r="F46" s="197"/>
      <c r="G46" s="190"/>
      <c r="H46" s="190"/>
    </row>
  </sheetData>
  <mergeCells count="1">
    <mergeCell ref="G1:H1"/>
  </mergeCells>
  <printOptions gridLines="1"/>
  <pageMargins left="0.25" right="0.25" top="0.75" bottom="0.75" header="0.3" footer="0.3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"/>
    </sheetView>
  </sheetViews>
  <sheetFormatPr defaultRowHeight="12.75" x14ac:dyDescent="0.2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467</v>
      </c>
      <c r="B1" s="77"/>
      <c r="C1" s="80"/>
      <c r="D1" s="80"/>
      <c r="E1" s="80"/>
      <c r="F1" s="80"/>
      <c r="G1" s="464" t="s">
        <v>110</v>
      </c>
      <c r="H1" s="464"/>
    </row>
    <row r="2" spans="1:10" ht="15" x14ac:dyDescent="0.3">
      <c r="A2" s="79" t="s">
        <v>141</v>
      </c>
      <c r="B2" s="77"/>
      <c r="C2" s="80"/>
      <c r="D2" s="80"/>
      <c r="E2" s="80"/>
      <c r="F2" s="80"/>
      <c r="G2" s="298" t="s">
        <v>563</v>
      </c>
      <c r="H2" s="353"/>
    </row>
    <row r="3" spans="1:10" ht="15" x14ac:dyDescent="0.3">
      <c r="A3" s="79"/>
      <c r="B3" s="79"/>
      <c r="C3" s="79"/>
      <c r="D3" s="79"/>
      <c r="E3" s="79"/>
      <c r="F3" s="79"/>
      <c r="G3" s="224"/>
      <c r="H3" s="224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6.5" x14ac:dyDescent="0.3">
      <c r="A5" s="405" t="s">
        <v>510</v>
      </c>
      <c r="B5" s="359"/>
      <c r="C5" s="354"/>
      <c r="D5" s="353"/>
      <c r="E5" s="360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23"/>
      <c r="B7" s="223"/>
      <c r="C7" s="223"/>
      <c r="D7" s="226"/>
      <c r="E7" s="223"/>
      <c r="F7" s="223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35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35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9"/>
      <c r="I35" s="189"/>
    </row>
    <row r="36" spans="1:9" ht="15" x14ac:dyDescent="0.3">
      <c r="A36" s="234" t="s">
        <v>402</v>
      </c>
      <c r="B36" s="234"/>
      <c r="C36" s="233"/>
      <c r="D36" s="233"/>
      <c r="E36" s="233"/>
      <c r="F36" s="233"/>
      <c r="G36" s="233"/>
      <c r="H36" s="189"/>
      <c r="I36" s="189"/>
    </row>
    <row r="37" spans="1:9" ht="15" x14ac:dyDescent="0.3">
      <c r="A37" s="234" t="s">
        <v>347</v>
      </c>
      <c r="B37" s="234"/>
      <c r="C37" s="233"/>
      <c r="D37" s="233"/>
      <c r="E37" s="233"/>
      <c r="F37" s="233"/>
      <c r="G37" s="233"/>
      <c r="H37" s="189"/>
      <c r="I37" s="189"/>
    </row>
    <row r="38" spans="1:9" ht="15" x14ac:dyDescent="0.3">
      <c r="A38" s="234"/>
      <c r="B38" s="234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4"/>
      <c r="B39" s="234"/>
      <c r="C39" s="189"/>
      <c r="D39" s="189"/>
      <c r="E39" s="189"/>
      <c r="F39" s="189"/>
      <c r="G39" s="189"/>
      <c r="H39" s="189"/>
      <c r="I39" s="189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5" t="s">
        <v>107</v>
      </c>
      <c r="B41" s="195"/>
      <c r="C41" s="189" t="s">
        <v>556</v>
      </c>
      <c r="D41" s="189"/>
      <c r="E41" s="189"/>
      <c r="F41" s="189" t="s">
        <v>538</v>
      </c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 x14ac:dyDescent="0.3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 x14ac:dyDescent="0.3">
      <c r="A44" s="195"/>
      <c r="B44" s="195"/>
      <c r="C44" s="195" t="s">
        <v>435</v>
      </c>
      <c r="D44" s="195"/>
      <c r="E44" s="233"/>
      <c r="F44" s="195"/>
      <c r="G44" s="195"/>
      <c r="H44" s="189"/>
      <c r="I44" s="196"/>
    </row>
    <row r="45" spans="1:9" ht="15" x14ac:dyDescent="0.3">
      <c r="A45" s="189"/>
      <c r="B45" s="189"/>
      <c r="C45" s="189" t="s">
        <v>271</v>
      </c>
      <c r="D45" s="189"/>
      <c r="E45" s="189"/>
      <c r="F45" s="189"/>
      <c r="G45" s="189"/>
      <c r="H45" s="189"/>
      <c r="I45" s="196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70" zoomScaleSheetLayoutView="70" workbookViewId="0">
      <selection activeCell="C11" sqref="C11"/>
    </sheetView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303</v>
      </c>
      <c r="B1" s="117"/>
      <c r="C1" s="464" t="s">
        <v>110</v>
      </c>
      <c r="D1" s="464"/>
      <c r="E1" s="154"/>
    </row>
    <row r="2" spans="1:12" x14ac:dyDescent="0.3">
      <c r="A2" s="79" t="s">
        <v>141</v>
      </c>
      <c r="B2" s="117"/>
      <c r="C2" s="298" t="s">
        <v>564</v>
      </c>
      <c r="D2" s="353"/>
      <c r="E2" s="154"/>
    </row>
    <row r="3" spans="1:12" x14ac:dyDescent="0.3">
      <c r="A3" s="79"/>
      <c r="B3" s="117"/>
      <c r="C3" s="373"/>
      <c r="D3" s="373"/>
      <c r="E3" s="154"/>
    </row>
    <row r="4" spans="1:12" s="2" customFormat="1" x14ac:dyDescent="0.3">
      <c r="A4" s="80" t="str">
        <f>'[1]ფორმა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 ht="16.5" x14ac:dyDescent="0.3">
      <c r="A5" s="405" t="s">
        <v>510</v>
      </c>
      <c r="B5" s="359"/>
      <c r="C5" s="354"/>
      <c r="D5" s="353"/>
      <c r="E5" s="360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72"/>
      <c r="B7" s="372"/>
      <c r="C7" s="81"/>
      <c r="D7" s="81"/>
      <c r="E7" s="155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6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4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4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4"/>
    </row>
    <row r="17" spans="1:5" x14ac:dyDescent="0.3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4"/>
    </row>
    <row r="18" spans="1:5" ht="30" x14ac:dyDescent="0.3">
      <c r="A18" s="17" t="s">
        <v>12</v>
      </c>
      <c r="B18" s="17" t="s">
        <v>251</v>
      </c>
      <c r="C18" s="38"/>
      <c r="D18" s="39"/>
      <c r="E18" s="154"/>
    </row>
    <row r="19" spans="1:5" x14ac:dyDescent="0.3">
      <c r="A19" s="17" t="s">
        <v>13</v>
      </c>
      <c r="B19" s="17" t="s">
        <v>14</v>
      </c>
      <c r="C19" s="38"/>
      <c r="D19" s="40"/>
      <c r="E19" s="154"/>
    </row>
    <row r="20" spans="1:5" ht="30" x14ac:dyDescent="0.3">
      <c r="A20" s="17" t="s">
        <v>282</v>
      </c>
      <c r="B20" s="17" t="s">
        <v>22</v>
      </c>
      <c r="C20" s="38"/>
      <c r="D20" s="41"/>
      <c r="E20" s="154"/>
    </row>
    <row r="21" spans="1:5" x14ac:dyDescent="0.3">
      <c r="A21" s="17" t="s">
        <v>283</v>
      </c>
      <c r="B21" s="17" t="s">
        <v>15</v>
      </c>
      <c r="C21" s="38"/>
      <c r="D21" s="41"/>
      <c r="E21" s="154"/>
    </row>
    <row r="22" spans="1:5" x14ac:dyDescent="0.3">
      <c r="A22" s="17" t="s">
        <v>284</v>
      </c>
      <c r="B22" s="17" t="s">
        <v>16</v>
      </c>
      <c r="C22" s="38"/>
      <c r="D22" s="41"/>
      <c r="E22" s="154"/>
    </row>
    <row r="23" spans="1:5" x14ac:dyDescent="0.3">
      <c r="A23" s="17" t="s">
        <v>285</v>
      </c>
      <c r="B23" s="17" t="s">
        <v>17</v>
      </c>
      <c r="C23" s="120">
        <f>SUM(C24:C27)</f>
        <v>0</v>
      </c>
      <c r="D23" s="120">
        <f>SUM(D24:D27)</f>
        <v>0</v>
      </c>
      <c r="E23" s="154"/>
    </row>
    <row r="24" spans="1:5" ht="16.5" customHeight="1" x14ac:dyDescent="0.3">
      <c r="A24" s="18" t="s">
        <v>286</v>
      </c>
      <c r="B24" s="18" t="s">
        <v>18</v>
      </c>
      <c r="C24" s="38"/>
      <c r="D24" s="41"/>
      <c r="E24" s="154"/>
    </row>
    <row r="25" spans="1:5" ht="16.5" customHeight="1" x14ac:dyDescent="0.3">
      <c r="A25" s="18" t="s">
        <v>287</v>
      </c>
      <c r="B25" s="18" t="s">
        <v>19</v>
      </c>
      <c r="C25" s="38"/>
      <c r="D25" s="41"/>
      <c r="E25" s="154"/>
    </row>
    <row r="26" spans="1:5" ht="16.5" customHeight="1" x14ac:dyDescent="0.3">
      <c r="A26" s="18" t="s">
        <v>288</v>
      </c>
      <c r="B26" s="18" t="s">
        <v>20</v>
      </c>
      <c r="C26" s="38"/>
      <c r="D26" s="41"/>
      <c r="E26" s="154"/>
    </row>
    <row r="27" spans="1:5" ht="16.5" customHeight="1" x14ac:dyDescent="0.3">
      <c r="A27" s="18" t="s">
        <v>289</v>
      </c>
      <c r="B27" s="18" t="s">
        <v>23</v>
      </c>
      <c r="C27" s="38"/>
      <c r="D27" s="42"/>
      <c r="E27" s="154"/>
    </row>
    <row r="28" spans="1:5" x14ac:dyDescent="0.3">
      <c r="A28" s="17" t="s">
        <v>290</v>
      </c>
      <c r="B28" s="17" t="s">
        <v>21</v>
      </c>
      <c r="C28" s="38"/>
      <c r="D28" s="42"/>
      <c r="E28" s="154"/>
    </row>
    <row r="29" spans="1:5" x14ac:dyDescent="0.3">
      <c r="A29" s="16" t="s">
        <v>34</v>
      </c>
      <c r="B29" s="16" t="s">
        <v>3</v>
      </c>
      <c r="C29" s="34"/>
      <c r="D29" s="35"/>
      <c r="E29" s="154"/>
    </row>
    <row r="30" spans="1:5" x14ac:dyDescent="0.3">
      <c r="A30" s="16" t="s">
        <v>35</v>
      </c>
      <c r="B30" s="16" t="s">
        <v>4</v>
      </c>
      <c r="C30" s="34"/>
      <c r="D30" s="35"/>
      <c r="E30" s="154"/>
    </row>
    <row r="31" spans="1:5" x14ac:dyDescent="0.3">
      <c r="A31" s="16" t="s">
        <v>36</v>
      </c>
      <c r="B31" s="16" t="s">
        <v>5</v>
      </c>
      <c r="C31" s="34"/>
      <c r="D31" s="35"/>
      <c r="E31" s="154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4"/>
    </row>
    <row r="33" spans="1:5" x14ac:dyDescent="0.3">
      <c r="A33" s="17" t="s">
        <v>291</v>
      </c>
      <c r="B33" s="17" t="s">
        <v>56</v>
      </c>
      <c r="C33" s="34"/>
      <c r="D33" s="35"/>
      <c r="E33" s="154"/>
    </row>
    <row r="34" spans="1:5" x14ac:dyDescent="0.3">
      <c r="A34" s="17" t="s">
        <v>292</v>
      </c>
      <c r="B34" s="17" t="s">
        <v>55</v>
      </c>
      <c r="C34" s="34"/>
      <c r="D34" s="35"/>
      <c r="E34" s="154"/>
    </row>
    <row r="35" spans="1:5" x14ac:dyDescent="0.3">
      <c r="A35" s="16" t="s">
        <v>38</v>
      </c>
      <c r="B35" s="16" t="s">
        <v>49</v>
      </c>
      <c r="C35" s="34"/>
      <c r="D35" s="35"/>
      <c r="E35" s="154"/>
    </row>
    <row r="36" spans="1:5" x14ac:dyDescent="0.3">
      <c r="A36" s="16" t="s">
        <v>39</v>
      </c>
      <c r="B36" s="16" t="s">
        <v>359</v>
      </c>
      <c r="C36" s="86">
        <f>SUM(C37:C42)</f>
        <v>0</v>
      </c>
      <c r="D36" s="86">
        <f>SUM(D37:D42)</f>
        <v>0</v>
      </c>
      <c r="E36" s="154"/>
    </row>
    <row r="37" spans="1:5" x14ac:dyDescent="0.3">
      <c r="A37" s="17" t="s">
        <v>356</v>
      </c>
      <c r="B37" s="17" t="s">
        <v>360</v>
      </c>
      <c r="C37" s="34"/>
      <c r="D37" s="34"/>
      <c r="E37" s="154"/>
    </row>
    <row r="38" spans="1:5" x14ac:dyDescent="0.3">
      <c r="A38" s="17" t="s">
        <v>357</v>
      </c>
      <c r="B38" s="17" t="s">
        <v>361</v>
      </c>
      <c r="C38" s="34"/>
      <c r="D38" s="34"/>
      <c r="E38" s="154"/>
    </row>
    <row r="39" spans="1:5" x14ac:dyDescent="0.3">
      <c r="A39" s="17" t="s">
        <v>358</v>
      </c>
      <c r="B39" s="17" t="s">
        <v>364</v>
      </c>
      <c r="C39" s="34"/>
      <c r="D39" s="35"/>
      <c r="E39" s="154"/>
    </row>
    <row r="40" spans="1:5" x14ac:dyDescent="0.3">
      <c r="A40" s="17" t="s">
        <v>363</v>
      </c>
      <c r="B40" s="17" t="s">
        <v>365</v>
      </c>
      <c r="C40" s="34"/>
      <c r="D40" s="35"/>
      <c r="E40" s="154"/>
    </row>
    <row r="41" spans="1:5" x14ac:dyDescent="0.3">
      <c r="A41" s="17" t="s">
        <v>366</v>
      </c>
      <c r="B41" s="17" t="s">
        <v>503</v>
      </c>
      <c r="C41" s="34"/>
      <c r="D41" s="35"/>
      <c r="E41" s="154"/>
    </row>
    <row r="42" spans="1:5" x14ac:dyDescent="0.3">
      <c r="A42" s="17" t="s">
        <v>504</v>
      </c>
      <c r="B42" s="17" t="s">
        <v>362</v>
      </c>
      <c r="C42" s="34"/>
      <c r="D42" s="35"/>
      <c r="E42" s="154"/>
    </row>
    <row r="43" spans="1:5" ht="30" x14ac:dyDescent="0.3">
      <c r="A43" s="16" t="s">
        <v>40</v>
      </c>
      <c r="B43" s="16" t="s">
        <v>28</v>
      </c>
      <c r="C43" s="34"/>
      <c r="D43" s="35"/>
      <c r="E43" s="154"/>
    </row>
    <row r="44" spans="1:5" x14ac:dyDescent="0.3">
      <c r="A44" s="16" t="s">
        <v>41</v>
      </c>
      <c r="B44" s="16" t="s">
        <v>24</v>
      </c>
      <c r="C44" s="34"/>
      <c r="D44" s="35"/>
      <c r="E44" s="154"/>
    </row>
    <row r="45" spans="1:5" x14ac:dyDescent="0.3">
      <c r="A45" s="16" t="s">
        <v>42</v>
      </c>
      <c r="B45" s="16" t="s">
        <v>25</v>
      </c>
      <c r="C45" s="34"/>
      <c r="D45" s="35"/>
      <c r="E45" s="154"/>
    </row>
    <row r="46" spans="1:5" x14ac:dyDescent="0.3">
      <c r="A46" s="16" t="s">
        <v>43</v>
      </c>
      <c r="B46" s="16" t="s">
        <v>26</v>
      </c>
      <c r="C46" s="34"/>
      <c r="D46" s="35"/>
      <c r="E46" s="154"/>
    </row>
    <row r="47" spans="1:5" x14ac:dyDescent="0.3">
      <c r="A47" s="16" t="s">
        <v>44</v>
      </c>
      <c r="B47" s="16" t="s">
        <v>297</v>
      </c>
      <c r="C47" s="86">
        <f>SUM(C48:C50)</f>
        <v>0</v>
      </c>
      <c r="D47" s="86">
        <f>SUM(D48:D50)</f>
        <v>0</v>
      </c>
      <c r="E47" s="154"/>
    </row>
    <row r="48" spans="1:5" x14ac:dyDescent="0.3">
      <c r="A48" s="100" t="s">
        <v>372</v>
      </c>
      <c r="B48" s="100" t="s">
        <v>375</v>
      </c>
      <c r="C48" s="34"/>
      <c r="D48" s="35"/>
      <c r="E48" s="154"/>
    </row>
    <row r="49" spans="1:5" x14ac:dyDescent="0.3">
      <c r="A49" s="100" t="s">
        <v>373</v>
      </c>
      <c r="B49" s="100" t="s">
        <v>374</v>
      </c>
      <c r="C49" s="34"/>
      <c r="D49" s="35"/>
      <c r="E49" s="154"/>
    </row>
    <row r="50" spans="1:5" x14ac:dyDescent="0.3">
      <c r="A50" s="100" t="s">
        <v>376</v>
      </c>
      <c r="B50" s="100" t="s">
        <v>377</v>
      </c>
      <c r="C50" s="34"/>
      <c r="D50" s="35"/>
      <c r="E50" s="154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4"/>
    </row>
    <row r="52" spans="1:5" x14ac:dyDescent="0.3">
      <c r="A52" s="16" t="s">
        <v>46</v>
      </c>
      <c r="B52" s="16" t="s">
        <v>6</v>
      </c>
      <c r="C52" s="34"/>
      <c r="D52" s="35"/>
      <c r="E52" s="154"/>
    </row>
    <row r="53" spans="1:5" ht="30" x14ac:dyDescent="0.3">
      <c r="A53" s="14">
        <v>1.3</v>
      </c>
      <c r="B53" s="90" t="s">
        <v>416</v>
      </c>
      <c r="C53" s="87">
        <f>SUM(C54:C55)</f>
        <v>0</v>
      </c>
      <c r="D53" s="87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4"/>
      <c r="D54" s="35"/>
      <c r="E54" s="154"/>
    </row>
    <row r="55" spans="1:5" x14ac:dyDescent="0.3">
      <c r="A55" s="16" t="s">
        <v>51</v>
      </c>
      <c r="B55" s="16" t="s">
        <v>47</v>
      </c>
      <c r="C55" s="34"/>
      <c r="D55" s="35"/>
      <c r="E55" s="154"/>
    </row>
    <row r="56" spans="1:5" x14ac:dyDescent="0.3">
      <c r="A56" s="14">
        <v>1.4</v>
      </c>
      <c r="B56" s="14" t="s">
        <v>418</v>
      </c>
      <c r="C56" s="34"/>
      <c r="D56" s="35"/>
      <c r="E56" s="154"/>
    </row>
    <row r="57" spans="1:5" x14ac:dyDescent="0.3">
      <c r="A57" s="14">
        <v>1.5</v>
      </c>
      <c r="B57" s="14" t="s">
        <v>7</v>
      </c>
      <c r="C57" s="38"/>
      <c r="D57" s="41"/>
      <c r="E57" s="154"/>
    </row>
    <row r="58" spans="1:5" x14ac:dyDescent="0.3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4"/>
    </row>
    <row r="59" spans="1:5" x14ac:dyDescent="0.3">
      <c r="A59" s="16" t="s">
        <v>298</v>
      </c>
      <c r="B59" s="47" t="s">
        <v>52</v>
      </c>
      <c r="C59" s="38"/>
      <c r="D59" s="41"/>
      <c r="E59" s="154"/>
    </row>
    <row r="60" spans="1:5" ht="30" x14ac:dyDescent="0.3">
      <c r="A60" s="16" t="s">
        <v>299</v>
      </c>
      <c r="B60" s="47" t="s">
        <v>54</v>
      </c>
      <c r="C60" s="38"/>
      <c r="D60" s="41"/>
      <c r="E60" s="154"/>
    </row>
    <row r="61" spans="1:5" x14ac:dyDescent="0.3">
      <c r="A61" s="16" t="s">
        <v>300</v>
      </c>
      <c r="B61" s="47" t="s">
        <v>53</v>
      </c>
      <c r="C61" s="41"/>
      <c r="D61" s="41"/>
      <c r="E61" s="154"/>
    </row>
    <row r="62" spans="1:5" x14ac:dyDescent="0.3">
      <c r="A62" s="16" t="s">
        <v>301</v>
      </c>
      <c r="B62" s="47" t="s">
        <v>27</v>
      </c>
      <c r="C62" s="38"/>
      <c r="D62" s="41"/>
      <c r="E62" s="154"/>
    </row>
    <row r="63" spans="1:5" x14ac:dyDescent="0.3">
      <c r="A63" s="16" t="s">
        <v>338</v>
      </c>
      <c r="B63" s="221" t="s">
        <v>339</v>
      </c>
      <c r="C63" s="38"/>
      <c r="D63" s="222"/>
      <c r="E63" s="154"/>
    </row>
    <row r="64" spans="1:5" x14ac:dyDescent="0.3">
      <c r="A64" s="13">
        <v>2</v>
      </c>
      <c r="B64" s="48" t="s">
        <v>106</v>
      </c>
      <c r="C64" s="279"/>
      <c r="D64" s="121">
        <f>SUM(D65:D70)</f>
        <v>0</v>
      </c>
      <c r="E64" s="154"/>
    </row>
    <row r="65" spans="1:5" x14ac:dyDescent="0.3">
      <c r="A65" s="15">
        <v>2.1</v>
      </c>
      <c r="B65" s="49" t="s">
        <v>100</v>
      </c>
      <c r="C65" s="279"/>
      <c r="D65" s="43"/>
      <c r="E65" s="154"/>
    </row>
    <row r="66" spans="1:5" x14ac:dyDescent="0.3">
      <c r="A66" s="15">
        <v>2.2000000000000002</v>
      </c>
      <c r="B66" s="49" t="s">
        <v>104</v>
      </c>
      <c r="C66" s="281"/>
      <c r="D66" s="44"/>
      <c r="E66" s="154"/>
    </row>
    <row r="67" spans="1:5" x14ac:dyDescent="0.3">
      <c r="A67" s="15">
        <v>2.2999999999999998</v>
      </c>
      <c r="B67" s="49" t="s">
        <v>103</v>
      </c>
      <c r="C67" s="281"/>
      <c r="D67" s="44"/>
      <c r="E67" s="154"/>
    </row>
    <row r="68" spans="1:5" x14ac:dyDescent="0.3">
      <c r="A68" s="15">
        <v>2.4</v>
      </c>
      <c r="B68" s="49" t="s">
        <v>105</v>
      </c>
      <c r="C68" s="281"/>
      <c r="D68" s="44"/>
      <c r="E68" s="154"/>
    </row>
    <row r="69" spans="1:5" x14ac:dyDescent="0.3">
      <c r="A69" s="15">
        <v>2.5</v>
      </c>
      <c r="B69" s="49" t="s">
        <v>101</v>
      </c>
      <c r="C69" s="281"/>
      <c r="D69" s="44"/>
      <c r="E69" s="154"/>
    </row>
    <row r="70" spans="1:5" x14ac:dyDescent="0.3">
      <c r="A70" s="15">
        <v>2.6</v>
      </c>
      <c r="B70" s="49" t="s">
        <v>102</v>
      </c>
      <c r="C70" s="281"/>
      <c r="D70" s="44"/>
      <c r="E70" s="154"/>
    </row>
    <row r="71" spans="1:5" s="2" customFormat="1" x14ac:dyDescent="0.3">
      <c r="A71" s="13">
        <v>3</v>
      </c>
      <c r="B71" s="277" t="s">
        <v>452</v>
      </c>
      <c r="C71" s="280"/>
      <c r="D71" s="278"/>
      <c r="E71" s="108"/>
    </row>
    <row r="72" spans="1:5" s="2" customFormat="1" x14ac:dyDescent="0.3">
      <c r="A72" s="13">
        <v>4</v>
      </c>
      <c r="B72" s="13" t="s">
        <v>253</v>
      </c>
      <c r="C72" s="280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254</v>
      </c>
      <c r="C73" s="8"/>
      <c r="D73" s="8"/>
      <c r="E73" s="108"/>
    </row>
    <row r="74" spans="1:5" s="2" customFormat="1" x14ac:dyDescent="0.3">
      <c r="A74" s="15">
        <v>4.2</v>
      </c>
      <c r="B74" s="15" t="s">
        <v>255</v>
      </c>
      <c r="C74" s="8"/>
      <c r="D74" s="8"/>
      <c r="E74" s="108"/>
    </row>
    <row r="75" spans="1:5" s="2" customFormat="1" x14ac:dyDescent="0.3">
      <c r="A75" s="13">
        <v>5</v>
      </c>
      <c r="B75" s="275" t="s">
        <v>280</v>
      </c>
      <c r="C75" s="8"/>
      <c r="D75" s="88"/>
      <c r="E75" s="108"/>
    </row>
    <row r="76" spans="1:5" s="2" customFormat="1" x14ac:dyDescent="0.3">
      <c r="A76" s="383"/>
      <c r="B76" s="383"/>
      <c r="C76" s="12"/>
      <c r="D76" s="12"/>
      <c r="E76" s="108"/>
    </row>
    <row r="77" spans="1:5" s="2" customFormat="1" x14ac:dyDescent="0.3">
      <c r="A77" s="465" t="s">
        <v>505</v>
      </c>
      <c r="B77" s="465"/>
      <c r="C77" s="465"/>
      <c r="D77" s="465"/>
      <c r="E77" s="108"/>
    </row>
    <row r="78" spans="1:5" s="2" customFormat="1" x14ac:dyDescent="0.3">
      <c r="A78" s="383"/>
      <c r="B78" s="383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B82" s="2" t="s">
        <v>557</v>
      </c>
      <c r="D82" s="12"/>
      <c r="E82"/>
      <c r="F82"/>
      <c r="G82"/>
      <c r="H82"/>
      <c r="I82"/>
    </row>
    <row r="83" spans="1:9" s="2" customFormat="1" x14ac:dyDescent="0.3">
      <c r="A83"/>
      <c r="B83" s="45" t="s">
        <v>506</v>
      </c>
      <c r="D83" s="12"/>
      <c r="E83"/>
      <c r="F83"/>
      <c r="G83"/>
      <c r="H83"/>
      <c r="I83"/>
    </row>
    <row r="84" spans="1:9" s="2" customFormat="1" x14ac:dyDescent="0.3">
      <c r="A84"/>
      <c r="B84" s="466" t="s">
        <v>507</v>
      </c>
      <c r="C84" s="466"/>
      <c r="D84" s="466"/>
      <c r="E84"/>
      <c r="F84"/>
      <c r="G84"/>
      <c r="H84"/>
      <c r="I84"/>
    </row>
    <row r="85" spans="1:9" customFormat="1" ht="12.75" x14ac:dyDescent="0.2">
      <c r="B85" s="68" t="s">
        <v>508</v>
      </c>
    </row>
    <row r="86" spans="1:9" s="2" customFormat="1" x14ac:dyDescent="0.3">
      <c r="A86" s="11"/>
      <c r="B86" s="466" t="s">
        <v>509</v>
      </c>
      <c r="C86" s="466"/>
      <c r="D86" s="466"/>
    </row>
    <row r="87" spans="1:9" s="23" customFormat="1" ht="12.75" x14ac:dyDescent="0.2"/>
    <row r="88" spans="1:9" s="23" customFormat="1" ht="12.75" x14ac:dyDescent="0.2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K58" sqref="K58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335</v>
      </c>
      <c r="B1" s="80"/>
      <c r="C1" s="464" t="s">
        <v>110</v>
      </c>
      <c r="D1" s="464"/>
      <c r="E1" s="94"/>
    </row>
    <row r="2" spans="1:5" s="6" customFormat="1" x14ac:dyDescent="0.3">
      <c r="A2" s="77" t="s">
        <v>329</v>
      </c>
      <c r="B2" s="80"/>
      <c r="C2" s="448" t="s">
        <v>595</v>
      </c>
      <c r="D2" s="353"/>
      <c r="E2" s="94"/>
    </row>
    <row r="3" spans="1:5" s="6" customFormat="1" x14ac:dyDescent="0.3">
      <c r="A3" s="79" t="s">
        <v>141</v>
      </c>
      <c r="B3" s="77"/>
      <c r="C3" s="166"/>
      <c r="D3" s="166"/>
      <c r="E3" s="94"/>
    </row>
    <row r="4" spans="1:5" s="6" customFormat="1" x14ac:dyDescent="0.3">
      <c r="A4" s="79"/>
      <c r="B4" s="79"/>
      <c r="C4" s="166"/>
      <c r="D4" s="166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ht="16.5" x14ac:dyDescent="0.3">
      <c r="A6" s="405" t="s">
        <v>510</v>
      </c>
      <c r="B6" s="359"/>
      <c r="C6" s="354"/>
      <c r="D6" s="353"/>
      <c r="E6" s="360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5"/>
      <c r="B8" s="165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330</v>
      </c>
      <c r="B10" s="101"/>
      <c r="C10" s="4"/>
      <c r="D10" s="4"/>
      <c r="E10" s="96"/>
    </row>
    <row r="11" spans="1:5" s="10" customFormat="1" x14ac:dyDescent="0.2">
      <c r="A11" s="101" t="s">
        <v>331</v>
      </c>
      <c r="B11" s="101"/>
      <c r="C11" s="4"/>
      <c r="D11" s="4"/>
      <c r="E11" s="97"/>
    </row>
    <row r="12" spans="1:5" s="10" customFormat="1" x14ac:dyDescent="0.2">
      <c r="A12" s="90" t="s">
        <v>279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5" s="10" customFormat="1" ht="17.25" customHeight="1" x14ac:dyDescent="0.2">
      <c r="A17" s="101" t="s">
        <v>332</v>
      </c>
      <c r="B17" s="90"/>
      <c r="C17" s="4"/>
      <c r="D17" s="4"/>
      <c r="E17" s="97"/>
    </row>
    <row r="18" spans="1:5" s="10" customFormat="1" ht="18" customHeight="1" x14ac:dyDescent="0.2">
      <c r="A18" s="101" t="s">
        <v>333</v>
      </c>
      <c r="B18" s="90"/>
      <c r="C18" s="4"/>
      <c r="D18" s="4"/>
      <c r="E18" s="97"/>
    </row>
    <row r="19" spans="1:5" s="10" customFormat="1" x14ac:dyDescent="0.2">
      <c r="A19" s="90" t="s">
        <v>279</v>
      </c>
      <c r="B19" s="90"/>
      <c r="C19" s="4"/>
      <c r="D19" s="4"/>
      <c r="E19" s="97"/>
    </row>
    <row r="20" spans="1:5" s="10" customFormat="1" x14ac:dyDescent="0.2">
      <c r="A20" s="90" t="s">
        <v>279</v>
      </c>
      <c r="B20" s="90"/>
      <c r="C20" s="4"/>
      <c r="D20" s="4"/>
      <c r="E20" s="97"/>
    </row>
    <row r="21" spans="1:5" s="10" customFormat="1" x14ac:dyDescent="0.2">
      <c r="A21" s="90" t="s">
        <v>279</v>
      </c>
      <c r="B21" s="90"/>
      <c r="C21" s="4"/>
      <c r="D21" s="4"/>
      <c r="E21" s="97"/>
    </row>
    <row r="22" spans="1:5" s="10" customFormat="1" x14ac:dyDescent="0.2">
      <c r="A22" s="90" t="s">
        <v>279</v>
      </c>
      <c r="B22" s="90"/>
      <c r="C22" s="4"/>
      <c r="D22" s="4"/>
      <c r="E22" s="97"/>
    </row>
    <row r="23" spans="1:5" s="10" customFormat="1" x14ac:dyDescent="0.2">
      <c r="A23" s="90" t="s">
        <v>279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336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436</v>
      </c>
      <c r="E27" s="5"/>
    </row>
    <row r="28" spans="1:5" x14ac:dyDescent="0.3">
      <c r="A28" s="2" t="s">
        <v>420</v>
      </c>
    </row>
    <row r="29" spans="1:5" x14ac:dyDescent="0.3">
      <c r="A29" s="220" t="s">
        <v>421</v>
      </c>
    </row>
    <row r="30" spans="1:5" x14ac:dyDescent="0.3">
      <c r="A30" s="220"/>
    </row>
    <row r="31" spans="1:5" x14ac:dyDescent="0.3">
      <c r="A31" s="220" t="s">
        <v>353</v>
      </c>
    </row>
    <row r="32" spans="1:5" s="23" customFormat="1" ht="12.75" x14ac:dyDescent="0.2"/>
    <row r="33" spans="1:9" x14ac:dyDescent="0.3">
      <c r="A33" s="72" t="s">
        <v>107</v>
      </c>
      <c r="B33" s="2" t="s">
        <v>558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140</v>
      </c>
    </row>
    <row r="39" spans="1:9" s="23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B1" zoomScale="70" zoomScaleSheetLayoutView="70" workbookViewId="0">
      <selection activeCell="R34" sqref="Q34:R34"/>
    </sheetView>
  </sheetViews>
  <sheetFormatPr defaultRowHeight="12.75" x14ac:dyDescent="0.2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478</v>
      </c>
      <c r="B1" s="77"/>
      <c r="C1" s="80"/>
      <c r="D1" s="80"/>
      <c r="E1" s="80"/>
      <c r="F1" s="80"/>
      <c r="G1" s="285"/>
      <c r="H1" s="285"/>
      <c r="I1" s="464" t="s">
        <v>110</v>
      </c>
      <c r="J1" s="464"/>
    </row>
    <row r="2" spans="1:10" ht="15" x14ac:dyDescent="0.3">
      <c r="A2" s="79" t="s">
        <v>141</v>
      </c>
      <c r="B2" s="77"/>
      <c r="C2" s="80"/>
      <c r="D2" s="80"/>
      <c r="E2" s="80"/>
      <c r="F2" s="80"/>
      <c r="G2" s="285"/>
      <c r="H2" s="285"/>
      <c r="I2" s="298" t="s">
        <v>559</v>
      </c>
      <c r="J2" s="353"/>
    </row>
    <row r="3" spans="1:10" ht="15" x14ac:dyDescent="0.3">
      <c r="A3" s="79"/>
      <c r="B3" s="79"/>
      <c r="C3" s="77"/>
      <c r="D3" s="77"/>
      <c r="E3" s="77"/>
      <c r="F3" s="77"/>
      <c r="G3" s="285"/>
      <c r="H3" s="285"/>
      <c r="I3" s="285"/>
    </row>
    <row r="4" spans="1:10" ht="15" x14ac:dyDescent="0.3">
      <c r="A4" s="374" t="s">
        <v>479</v>
      </c>
      <c r="B4" s="80"/>
      <c r="C4" s="80"/>
      <c r="D4" s="80"/>
      <c r="E4" s="80"/>
      <c r="F4" s="80"/>
      <c r="G4" s="79"/>
      <c r="H4" s="79"/>
      <c r="I4" s="79"/>
    </row>
    <row r="5" spans="1:10" ht="16.5" x14ac:dyDescent="0.3">
      <c r="A5" s="83"/>
      <c r="B5" s="405" t="s">
        <v>510</v>
      </c>
      <c r="C5" s="359"/>
      <c r="D5" s="354"/>
      <c r="E5" s="353"/>
      <c r="F5" s="360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284"/>
      <c r="B7" s="284"/>
      <c r="C7" s="284"/>
      <c r="D7" s="284"/>
      <c r="E7" s="284"/>
      <c r="F7" s="284"/>
      <c r="G7" s="81"/>
      <c r="H7" s="81"/>
      <c r="I7" s="81"/>
    </row>
    <row r="8" spans="1:10" ht="45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35" t="s">
        <v>349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35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9"/>
      <c r="I35" s="189"/>
    </row>
    <row r="36" spans="1:9" ht="15" x14ac:dyDescent="0.3">
      <c r="A36" s="234" t="s">
        <v>480</v>
      </c>
      <c r="B36" s="234"/>
      <c r="C36" s="233"/>
      <c r="D36" s="233"/>
      <c r="E36" s="233"/>
      <c r="F36" s="233"/>
      <c r="G36" s="233"/>
      <c r="H36" s="189"/>
      <c r="I36" s="189"/>
    </row>
    <row r="37" spans="1:9" ht="15" x14ac:dyDescent="0.3">
      <c r="A37" s="234"/>
      <c r="B37" s="234"/>
      <c r="C37" s="233"/>
      <c r="D37" s="233"/>
      <c r="E37" s="233"/>
      <c r="F37" s="233"/>
      <c r="G37" s="233"/>
      <c r="H37" s="189"/>
      <c r="I37" s="189"/>
    </row>
    <row r="38" spans="1:9" ht="15" x14ac:dyDescent="0.3">
      <c r="A38" s="234"/>
      <c r="B38" s="234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4"/>
      <c r="B39" s="234"/>
      <c r="C39" s="189"/>
      <c r="D39" s="189"/>
      <c r="E39" s="189"/>
      <c r="F39" s="189"/>
      <c r="G39" s="189"/>
      <c r="H39" s="189"/>
      <c r="I39" s="189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5" t="s">
        <v>107</v>
      </c>
      <c r="B41" s="195"/>
      <c r="C41" s="189" t="s">
        <v>528</v>
      </c>
      <c r="D41" s="189"/>
      <c r="E41" s="189" t="s">
        <v>540</v>
      </c>
      <c r="F41" s="189"/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 x14ac:dyDescent="0.3">
      <c r="A43" s="189"/>
      <c r="B43" s="189"/>
      <c r="C43" s="189"/>
      <c r="D43" s="189"/>
      <c r="E43" s="193"/>
      <c r="F43" s="193"/>
      <c r="G43" s="193"/>
      <c r="H43" s="189"/>
      <c r="I43" s="189"/>
    </row>
    <row r="44" spans="1:9" ht="15" x14ac:dyDescent="0.3">
      <c r="A44" s="195"/>
      <c r="B44" s="195"/>
      <c r="C44" s="195" t="s">
        <v>396</v>
      </c>
      <c r="D44" s="195"/>
      <c r="E44" s="195"/>
      <c r="F44" s="195"/>
      <c r="G44" s="195"/>
      <c r="H44" s="189"/>
      <c r="I44" s="189"/>
    </row>
    <row r="45" spans="1:9" ht="15" x14ac:dyDescent="0.3">
      <c r="A45" s="189"/>
      <c r="B45" s="189"/>
      <c r="C45" s="189" t="s">
        <v>395</v>
      </c>
      <c r="D45" s="189"/>
      <c r="E45" s="189"/>
      <c r="F45" s="189"/>
      <c r="G45" s="189"/>
      <c r="H45" s="189"/>
      <c r="I45" s="189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="70" zoomScaleSheetLayoutView="70" workbookViewId="0">
      <selection activeCell="G2" sqref="G2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481</v>
      </c>
      <c r="B1" s="80"/>
      <c r="C1" s="80"/>
      <c r="D1" s="80"/>
      <c r="E1" s="80"/>
      <c r="F1" s="80"/>
      <c r="G1" s="464" t="s">
        <v>110</v>
      </c>
      <c r="H1" s="464"/>
    </row>
    <row r="2" spans="1:8" ht="15" x14ac:dyDescent="0.3">
      <c r="A2" s="79" t="s">
        <v>141</v>
      </c>
      <c r="B2" s="80"/>
      <c r="C2" s="80"/>
      <c r="D2" s="80"/>
      <c r="E2" s="80"/>
      <c r="F2" s="80"/>
      <c r="G2" s="298" t="s">
        <v>559</v>
      </c>
      <c r="H2" s="353"/>
    </row>
    <row r="3" spans="1:8" ht="15" x14ac:dyDescent="0.3">
      <c r="A3" s="79"/>
      <c r="B3" s="79"/>
      <c r="C3" s="79"/>
      <c r="D3" s="79"/>
      <c r="E3" s="79"/>
      <c r="F3" s="79"/>
      <c r="G3" s="285"/>
      <c r="H3" s="285"/>
    </row>
    <row r="4" spans="1:8" ht="15" x14ac:dyDescent="0.3">
      <c r="A4" s="374" t="s">
        <v>479</v>
      </c>
      <c r="B4" s="80"/>
      <c r="C4" s="80"/>
      <c r="D4" s="80"/>
      <c r="E4" s="80"/>
      <c r="F4" s="80"/>
      <c r="G4" s="79"/>
      <c r="H4" s="79"/>
    </row>
    <row r="5" spans="1:8" ht="16.5" x14ac:dyDescent="0.3">
      <c r="A5" s="405" t="s">
        <v>510</v>
      </c>
      <c r="B5" s="359"/>
      <c r="C5" s="354"/>
      <c r="D5" s="353"/>
      <c r="E5" s="360"/>
      <c r="F5" s="83"/>
      <c r="G5" s="84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284"/>
      <c r="B7" s="284"/>
      <c r="C7" s="284"/>
      <c r="D7" s="284"/>
      <c r="E7" s="284"/>
      <c r="F7" s="284"/>
      <c r="G7" s="81"/>
      <c r="H7" s="81"/>
    </row>
    <row r="8" spans="1:8" ht="45" x14ac:dyDescent="0.2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3.5" x14ac:dyDescent="0.2">
      <c r="A9" s="403"/>
      <c r="B9" s="399"/>
      <c r="C9" s="399"/>
      <c r="D9" s="399"/>
      <c r="E9" s="399"/>
      <c r="F9" s="399"/>
      <c r="G9" s="400"/>
      <c r="H9" s="400"/>
    </row>
    <row r="10" spans="1:8" ht="13.5" x14ac:dyDescent="0.2">
      <c r="A10" s="399"/>
      <c r="B10" s="399"/>
      <c r="C10" s="399"/>
      <c r="D10" s="399"/>
      <c r="E10" s="399"/>
      <c r="F10" s="399"/>
      <c r="G10" s="400"/>
      <c r="H10" s="400"/>
    </row>
    <row r="11" spans="1:8" ht="13.5" x14ac:dyDescent="0.2">
      <c r="A11" s="403"/>
      <c r="B11" s="399"/>
      <c r="C11" s="399"/>
      <c r="D11" s="399"/>
      <c r="E11" s="399"/>
      <c r="F11" s="401"/>
      <c r="G11" s="400"/>
      <c r="H11" s="400"/>
    </row>
    <row r="12" spans="1:8" ht="13.5" x14ac:dyDescent="0.2">
      <c r="A12" s="399"/>
      <c r="B12" s="399"/>
      <c r="C12" s="399"/>
      <c r="D12" s="399"/>
      <c r="E12" s="399"/>
      <c r="F12" s="401"/>
      <c r="G12" s="400"/>
      <c r="H12" s="400"/>
    </row>
    <row r="13" spans="1:8" ht="13.5" x14ac:dyDescent="0.2">
      <c r="A13" s="401"/>
      <c r="B13" s="401"/>
      <c r="C13" s="401"/>
      <c r="D13" s="401"/>
      <c r="E13" s="401"/>
      <c r="F13" s="401"/>
      <c r="G13" s="400"/>
      <c r="H13" s="400"/>
    </row>
    <row r="14" spans="1:8" ht="13.5" x14ac:dyDescent="0.2">
      <c r="A14" s="401"/>
      <c r="B14" s="401"/>
      <c r="C14" s="401"/>
      <c r="D14" s="401"/>
      <c r="E14" s="401"/>
      <c r="F14" s="401"/>
      <c r="G14" s="400"/>
      <c r="H14" s="400"/>
    </row>
    <row r="15" spans="1:8" ht="13.5" x14ac:dyDescent="0.2">
      <c r="A15" s="401"/>
      <c r="B15" s="401"/>
      <c r="C15" s="401"/>
      <c r="D15" s="401"/>
      <c r="E15" s="401"/>
      <c r="F15" s="401"/>
      <c r="G15" s="400"/>
      <c r="H15" s="400"/>
    </row>
    <row r="16" spans="1:8" ht="13.5" x14ac:dyDescent="0.2">
      <c r="A16" s="401"/>
      <c r="B16" s="401"/>
      <c r="C16" s="401"/>
      <c r="D16" s="401"/>
      <c r="E16" s="401"/>
      <c r="F16" s="401"/>
      <c r="G16" s="400"/>
      <c r="H16" s="400"/>
    </row>
    <row r="17" spans="1:16" ht="13.5" x14ac:dyDescent="0.2">
      <c r="A17" s="401"/>
      <c r="B17" s="401"/>
      <c r="C17" s="401"/>
      <c r="D17" s="401"/>
      <c r="E17" s="401"/>
      <c r="F17" s="401"/>
      <c r="G17" s="400"/>
      <c r="H17" s="400"/>
    </row>
    <row r="18" spans="1:16" ht="13.5" x14ac:dyDescent="0.2">
      <c r="A18" s="401"/>
      <c r="B18" s="401"/>
      <c r="C18" s="401"/>
      <c r="D18" s="401"/>
      <c r="E18" s="401"/>
      <c r="F18" s="401"/>
      <c r="G18" s="400"/>
      <c r="H18" s="400"/>
    </row>
    <row r="19" spans="1:16" ht="13.5" x14ac:dyDescent="0.2">
      <c r="A19" s="401"/>
      <c r="B19" s="401"/>
      <c r="C19" s="401"/>
      <c r="D19" s="401"/>
      <c r="E19" s="401"/>
      <c r="F19" s="401"/>
      <c r="G19" s="400"/>
      <c r="H19" s="400"/>
    </row>
    <row r="20" spans="1:16" ht="13.5" x14ac:dyDescent="0.25">
      <c r="A20" s="401"/>
      <c r="B20" s="401"/>
      <c r="C20" s="401"/>
      <c r="D20" s="401"/>
      <c r="E20" s="401"/>
      <c r="F20" s="401"/>
      <c r="G20" s="400"/>
      <c r="H20" s="400"/>
      <c r="P20" s="402"/>
    </row>
    <row r="21" spans="1:16" ht="13.5" x14ac:dyDescent="0.2">
      <c r="A21" s="401"/>
      <c r="B21" s="401"/>
      <c r="C21" s="401"/>
      <c r="D21" s="401"/>
      <c r="E21" s="401"/>
      <c r="F21" s="401"/>
      <c r="G21" s="400"/>
      <c r="H21" s="400"/>
    </row>
    <row r="22" spans="1:16" ht="13.5" x14ac:dyDescent="0.2">
      <c r="A22" s="401"/>
      <c r="B22" s="401"/>
      <c r="C22" s="401"/>
      <c r="D22" s="401"/>
      <c r="E22" s="401"/>
      <c r="F22" s="401"/>
      <c r="G22" s="400"/>
      <c r="H22" s="400"/>
    </row>
    <row r="23" spans="1:16" ht="13.5" x14ac:dyDescent="0.2">
      <c r="A23" s="401"/>
      <c r="B23" s="401"/>
      <c r="C23" s="401"/>
      <c r="D23" s="401"/>
      <c r="E23" s="401"/>
      <c r="F23" s="401"/>
      <c r="G23" s="400"/>
      <c r="H23" s="400"/>
    </row>
    <row r="24" spans="1:16" ht="13.5" x14ac:dyDescent="0.2">
      <c r="A24" s="401"/>
      <c r="B24" s="401"/>
      <c r="C24" s="401"/>
      <c r="D24" s="401"/>
      <c r="E24" s="401"/>
      <c r="F24" s="401"/>
      <c r="G24" s="400"/>
      <c r="H24" s="400"/>
    </row>
    <row r="25" spans="1:16" ht="13.5" x14ac:dyDescent="0.2">
      <c r="A25" s="401"/>
      <c r="B25" s="401"/>
      <c r="C25" s="401"/>
      <c r="D25" s="401"/>
      <c r="E25" s="401"/>
      <c r="F25" s="401"/>
      <c r="G25" s="400"/>
      <c r="H25" s="400"/>
    </row>
    <row r="26" spans="1:16" ht="13.5" x14ac:dyDescent="0.2">
      <c r="A26" s="401"/>
      <c r="B26" s="401"/>
      <c r="C26" s="401"/>
      <c r="D26" s="401"/>
      <c r="E26" s="401"/>
      <c r="F26" s="401"/>
      <c r="G26" s="400"/>
      <c r="H26" s="400"/>
    </row>
    <row r="27" spans="1:16" ht="13.5" x14ac:dyDescent="0.2">
      <c r="A27" s="401"/>
      <c r="B27" s="401"/>
      <c r="C27" s="401"/>
      <c r="D27" s="401"/>
      <c r="E27" s="401"/>
      <c r="F27" s="401"/>
      <c r="G27" s="400"/>
      <c r="H27" s="400"/>
    </row>
    <row r="28" spans="1:16" ht="13.5" x14ac:dyDescent="0.2">
      <c r="A28" s="401"/>
      <c r="B28" s="401"/>
      <c r="C28" s="401"/>
      <c r="D28" s="401"/>
      <c r="E28" s="401"/>
      <c r="F28" s="401"/>
      <c r="G28" s="400"/>
      <c r="H28" s="400"/>
    </row>
    <row r="29" spans="1:16" ht="13.5" x14ac:dyDescent="0.2">
      <c r="A29" s="401"/>
      <c r="B29" s="401"/>
      <c r="C29" s="401"/>
      <c r="D29" s="401"/>
      <c r="E29" s="401"/>
      <c r="F29" s="401"/>
      <c r="G29" s="400"/>
      <c r="H29" s="400"/>
    </row>
    <row r="30" spans="1:16" ht="13.5" x14ac:dyDescent="0.2">
      <c r="A30" s="401"/>
      <c r="B30" s="401"/>
      <c r="C30" s="401"/>
      <c r="D30" s="401"/>
      <c r="E30" s="401"/>
      <c r="F30" s="401"/>
      <c r="G30" s="400"/>
      <c r="H30" s="400"/>
    </row>
    <row r="31" spans="1:16" ht="13.5" x14ac:dyDescent="0.2">
      <c r="A31" s="401"/>
      <c r="B31" s="401"/>
      <c r="C31" s="401"/>
      <c r="D31" s="401"/>
      <c r="E31" s="401"/>
      <c r="F31" s="401"/>
      <c r="G31" s="400"/>
      <c r="H31" s="400"/>
    </row>
    <row r="32" spans="1:16" ht="13.5" x14ac:dyDescent="0.2">
      <c r="A32" s="401"/>
      <c r="B32" s="401"/>
      <c r="C32" s="401"/>
      <c r="D32" s="401"/>
      <c r="E32" s="401"/>
      <c r="F32" s="401"/>
      <c r="G32" s="400"/>
      <c r="H32" s="400"/>
    </row>
    <row r="33" spans="1:8" ht="13.5" x14ac:dyDescent="0.2">
      <c r="A33" s="401"/>
      <c r="B33" s="401"/>
      <c r="C33" s="401"/>
      <c r="D33" s="401"/>
      <c r="E33" s="401"/>
      <c r="F33" s="401"/>
      <c r="G33" s="400"/>
      <c r="H33" s="400"/>
    </row>
    <row r="34" spans="1:8" ht="15" x14ac:dyDescent="0.3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 x14ac:dyDescent="0.3">
      <c r="A35" s="45"/>
      <c r="B35" s="45"/>
      <c r="C35" s="45"/>
      <c r="D35" s="45"/>
      <c r="E35" s="45"/>
      <c r="F35" s="45"/>
      <c r="G35" s="2"/>
      <c r="H35" s="2"/>
    </row>
    <row r="36" spans="1:8" ht="15" x14ac:dyDescent="0.3">
      <c r="A36" s="220" t="s">
        <v>482</v>
      </c>
      <c r="B36" s="45"/>
      <c r="C36" s="45"/>
      <c r="D36" s="45"/>
      <c r="E36" s="45"/>
      <c r="F36" s="45"/>
      <c r="G36" s="2"/>
      <c r="H36" s="2"/>
    </row>
    <row r="37" spans="1:8" ht="15" x14ac:dyDescent="0.3">
      <c r="A37" s="220"/>
      <c r="B37" s="45"/>
      <c r="C37" s="45"/>
      <c r="D37" s="45"/>
      <c r="E37" s="45"/>
      <c r="F37" s="45"/>
      <c r="G37" s="2"/>
      <c r="H37" s="2"/>
    </row>
    <row r="38" spans="1:8" ht="15" x14ac:dyDescent="0.3">
      <c r="A38" s="220"/>
      <c r="B38" s="2"/>
      <c r="C38" s="2"/>
      <c r="D38" s="2"/>
      <c r="E38" s="2"/>
      <c r="F38" s="2"/>
      <c r="G38" s="2"/>
      <c r="H38" s="2"/>
    </row>
    <row r="39" spans="1:8" ht="15" x14ac:dyDescent="0.3">
      <c r="A39" s="220"/>
      <c r="B39" s="2"/>
      <c r="C39" s="2"/>
      <c r="D39" s="2"/>
      <c r="E39" s="2"/>
      <c r="F39" s="2"/>
      <c r="G39" s="2"/>
      <c r="H39" s="2"/>
    </row>
    <row r="40" spans="1:8" x14ac:dyDescent="0.2">
      <c r="A40" s="23"/>
      <c r="B40" s="23"/>
      <c r="C40" s="23"/>
      <c r="D40" s="23"/>
      <c r="E40" s="23"/>
      <c r="F40" s="23"/>
      <c r="G40" s="23"/>
      <c r="H40" s="23"/>
    </row>
    <row r="41" spans="1:8" ht="15" x14ac:dyDescent="0.3">
      <c r="A41" s="72" t="s">
        <v>107</v>
      </c>
      <c r="B41" s="2" t="s">
        <v>527</v>
      </c>
      <c r="C41" s="2"/>
      <c r="D41" s="445" t="s">
        <v>539</v>
      </c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"/>
      <c r="C43" s="2"/>
      <c r="D43" s="2"/>
      <c r="E43" s="2"/>
      <c r="F43" s="2"/>
      <c r="G43" s="2"/>
      <c r="H43" s="12"/>
    </row>
    <row r="44" spans="1:8" ht="15" x14ac:dyDescent="0.3">
      <c r="A44" s="72"/>
      <c r="B44" s="72" t="s">
        <v>272</v>
      </c>
      <c r="C44" s="72"/>
      <c r="D44" s="72"/>
      <c r="E44" s="72"/>
      <c r="F44" s="72"/>
      <c r="G44" s="2"/>
      <c r="H44" s="12"/>
    </row>
    <row r="45" spans="1:8" ht="15" x14ac:dyDescent="0.3">
      <c r="A45" s="2"/>
      <c r="B45" s="2" t="s">
        <v>271</v>
      </c>
      <c r="C45" s="2"/>
      <c r="D45" s="2"/>
      <c r="E45" s="2"/>
      <c r="F45" s="2"/>
      <c r="G45" s="2"/>
      <c r="H45" s="12"/>
    </row>
    <row r="46" spans="1:8" x14ac:dyDescent="0.2">
      <c r="A46" s="68"/>
      <c r="B46" s="68" t="s">
        <v>140</v>
      </c>
      <c r="C46" s="68"/>
      <c r="D46" s="68"/>
      <c r="E46" s="68"/>
      <c r="F46" s="68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"/>
    </sheetView>
  </sheetViews>
  <sheetFormatPr defaultRowHeight="12.75" x14ac:dyDescent="0.2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483</v>
      </c>
      <c r="B1" s="77"/>
      <c r="C1" s="80"/>
      <c r="D1" s="80"/>
      <c r="E1" s="80"/>
      <c r="F1" s="80"/>
      <c r="G1" s="464" t="s">
        <v>110</v>
      </c>
      <c r="H1" s="464"/>
    </row>
    <row r="2" spans="1:10" ht="15" x14ac:dyDescent="0.3">
      <c r="A2" s="79" t="s">
        <v>141</v>
      </c>
      <c r="B2" s="77"/>
      <c r="C2" s="80"/>
      <c r="D2" s="80"/>
      <c r="E2" s="80"/>
      <c r="F2" s="80"/>
      <c r="G2" s="298" t="s">
        <v>565</v>
      </c>
      <c r="H2" s="353"/>
    </row>
    <row r="3" spans="1:10" ht="15" x14ac:dyDescent="0.3">
      <c r="A3" s="79"/>
      <c r="B3" s="79"/>
      <c r="C3" s="79"/>
      <c r="D3" s="79"/>
      <c r="E3" s="79"/>
      <c r="F3" s="79"/>
      <c r="G3" s="285"/>
      <c r="H3" s="285"/>
    </row>
    <row r="4" spans="1:10" ht="15" x14ac:dyDescent="0.3">
      <c r="A4" s="374" t="s">
        <v>479</v>
      </c>
      <c r="B4" s="80"/>
      <c r="C4" s="80"/>
      <c r="D4" s="80"/>
      <c r="E4" s="80"/>
      <c r="F4" s="80"/>
      <c r="G4" s="79"/>
      <c r="H4" s="79"/>
    </row>
    <row r="5" spans="1:10" ht="16.5" x14ac:dyDescent="0.3">
      <c r="A5" s="405" t="s">
        <v>510</v>
      </c>
      <c r="B5" s="359"/>
      <c r="C5" s="354"/>
      <c r="D5" s="353"/>
      <c r="E5" s="360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84"/>
      <c r="B7" s="284"/>
      <c r="C7" s="284"/>
      <c r="D7" s="284"/>
      <c r="E7" s="284"/>
      <c r="F7" s="284"/>
      <c r="G7" s="81"/>
      <c r="H7" s="81"/>
    </row>
    <row r="8" spans="1:10" ht="30" x14ac:dyDescent="0.2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35" t="s">
        <v>349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35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89"/>
      <c r="I35" s="189"/>
    </row>
    <row r="36" spans="1:9" ht="15" x14ac:dyDescent="0.3">
      <c r="A36" s="234" t="s">
        <v>484</v>
      </c>
      <c r="B36" s="234"/>
      <c r="C36" s="233"/>
      <c r="D36" s="233"/>
      <c r="E36" s="233"/>
      <c r="F36" s="233"/>
      <c r="G36" s="233"/>
      <c r="H36" s="189"/>
      <c r="I36" s="189"/>
    </row>
    <row r="37" spans="1:9" ht="15" x14ac:dyDescent="0.3">
      <c r="A37" s="234"/>
      <c r="B37" s="234"/>
      <c r="C37" s="233"/>
      <c r="D37" s="233"/>
      <c r="E37" s="233"/>
      <c r="F37" s="233"/>
      <c r="G37" s="233"/>
      <c r="H37" s="189"/>
      <c r="I37" s="189"/>
    </row>
    <row r="38" spans="1:9" ht="15" x14ac:dyDescent="0.3">
      <c r="A38" s="234"/>
      <c r="B38" s="234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4"/>
      <c r="B39" s="234"/>
      <c r="C39" s="189"/>
      <c r="D39" s="189"/>
      <c r="E39" s="189"/>
      <c r="F39" s="189"/>
      <c r="G39" s="189"/>
      <c r="H39" s="189"/>
      <c r="I39" s="189"/>
    </row>
    <row r="40" spans="1:9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 x14ac:dyDescent="0.3">
      <c r="A41" s="195" t="s">
        <v>107</v>
      </c>
      <c r="B41" s="195"/>
      <c r="C41" s="189" t="s">
        <v>526</v>
      </c>
      <c r="D41" s="189"/>
      <c r="E41" s="189" t="s">
        <v>538</v>
      </c>
      <c r="F41" s="189"/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 x14ac:dyDescent="0.3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 x14ac:dyDescent="0.3">
      <c r="A44" s="195"/>
      <c r="B44" s="195"/>
      <c r="C44" s="195" t="s">
        <v>435</v>
      </c>
      <c r="D44" s="195"/>
      <c r="E44" s="233"/>
      <c r="F44" s="195"/>
      <c r="G44" s="195"/>
      <c r="H44" s="189"/>
      <c r="I44" s="196"/>
    </row>
    <row r="45" spans="1:9" ht="15" x14ac:dyDescent="0.3">
      <c r="A45" s="189"/>
      <c r="B45" s="189"/>
      <c r="C45" s="189" t="s">
        <v>271</v>
      </c>
      <c r="D45" s="189"/>
      <c r="E45" s="189"/>
      <c r="F45" s="189"/>
      <c r="G45" s="189"/>
      <c r="H45" s="189"/>
      <c r="I45" s="196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"/>
    </sheetView>
  </sheetViews>
  <sheetFormatPr defaultRowHeight="12.75" x14ac:dyDescent="0.2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 x14ac:dyDescent="0.3">
      <c r="A2" s="468" t="s">
        <v>485</v>
      </c>
      <c r="B2" s="468"/>
      <c r="C2" s="468"/>
      <c r="D2" s="468"/>
      <c r="E2" s="375"/>
      <c r="F2" s="80"/>
      <c r="G2" s="80"/>
      <c r="H2" s="80"/>
      <c r="I2" s="80"/>
      <c r="J2" s="285"/>
      <c r="K2" s="286"/>
      <c r="L2" s="286" t="s">
        <v>110</v>
      </c>
    </row>
    <row r="3" spans="1:12" ht="15" x14ac:dyDescent="0.3">
      <c r="A3" s="79" t="s">
        <v>141</v>
      </c>
      <c r="B3" s="77"/>
      <c r="C3" s="80"/>
      <c r="D3" s="80"/>
      <c r="E3" s="80"/>
      <c r="F3" s="80"/>
      <c r="G3" s="80"/>
      <c r="H3" s="80"/>
      <c r="I3" s="80"/>
      <c r="J3" s="285"/>
      <c r="K3" s="298" t="s">
        <v>559</v>
      </c>
      <c r="L3" s="353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285"/>
      <c r="K4" s="285"/>
      <c r="L4" s="285"/>
    </row>
    <row r="5" spans="1:12" ht="15" x14ac:dyDescent="0.3">
      <c r="A5" s="374" t="s">
        <v>486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6.5" x14ac:dyDescent="0.3">
      <c r="A6" s="405" t="s">
        <v>510</v>
      </c>
      <c r="B6" s="359"/>
      <c r="C6" s="354"/>
      <c r="D6" s="353"/>
      <c r="E6" s="360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284"/>
      <c r="B8" s="284"/>
      <c r="C8" s="284"/>
      <c r="D8" s="284"/>
      <c r="E8" s="284"/>
      <c r="F8" s="284"/>
      <c r="G8" s="284"/>
      <c r="H8" s="284"/>
      <c r="I8" s="284"/>
      <c r="J8" s="81"/>
      <c r="K8" s="81"/>
      <c r="L8" s="81"/>
    </row>
    <row r="9" spans="1:12" ht="45" x14ac:dyDescent="0.2">
      <c r="A9" s="93" t="s">
        <v>64</v>
      </c>
      <c r="B9" s="93" t="s">
        <v>487</v>
      </c>
      <c r="C9" s="93" t="s">
        <v>488</v>
      </c>
      <c r="D9" s="93" t="s">
        <v>489</v>
      </c>
      <c r="E9" s="93" t="s">
        <v>490</v>
      </c>
      <c r="F9" s="93" t="s">
        <v>491</v>
      </c>
      <c r="G9" s="93" t="s">
        <v>492</v>
      </c>
      <c r="H9" s="93" t="s">
        <v>493</v>
      </c>
      <c r="I9" s="93" t="s">
        <v>494</v>
      </c>
      <c r="J9" s="93" t="s">
        <v>495</v>
      </c>
      <c r="K9" s="93" t="s">
        <v>496</v>
      </c>
      <c r="L9" s="93" t="s">
        <v>319</v>
      </c>
    </row>
    <row r="10" spans="1:12" ht="15" x14ac:dyDescent="0.2">
      <c r="A10" s="101">
        <v>1</v>
      </c>
      <c r="B10" s="376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>
        <v>2</v>
      </c>
      <c r="B11" s="376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76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76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76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76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76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76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76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76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76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76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76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76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76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76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76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76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76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76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76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76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76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76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277</v>
      </c>
      <c r="B34" s="376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76"/>
      <c r="C35" s="102"/>
      <c r="D35" s="102"/>
      <c r="E35" s="102"/>
      <c r="F35" s="102"/>
      <c r="G35" s="90"/>
      <c r="H35" s="90"/>
      <c r="I35" s="90"/>
      <c r="J35" s="90" t="s">
        <v>497</v>
      </c>
      <c r="K35" s="89">
        <f>SUM(K10:K34)</f>
        <v>0</v>
      </c>
      <c r="L35" s="90"/>
    </row>
    <row r="36" spans="1:12" ht="15" x14ac:dyDescent="0.3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189"/>
    </row>
    <row r="37" spans="1:12" ht="15" x14ac:dyDescent="0.3">
      <c r="A37" s="234" t="s">
        <v>498</v>
      </c>
      <c r="B37" s="234"/>
      <c r="C37" s="233"/>
      <c r="D37" s="233"/>
      <c r="E37" s="233"/>
      <c r="F37" s="233"/>
      <c r="G37" s="233"/>
      <c r="H37" s="233"/>
      <c r="I37" s="233"/>
      <c r="J37" s="233"/>
      <c r="K37" s="189"/>
    </row>
    <row r="38" spans="1:12" ht="15" x14ac:dyDescent="0.3">
      <c r="A38" s="234" t="s">
        <v>499</v>
      </c>
      <c r="B38" s="234"/>
      <c r="C38" s="233"/>
      <c r="D38" s="233"/>
      <c r="E38" s="233"/>
      <c r="F38" s="233"/>
      <c r="G38" s="233"/>
      <c r="H38" s="233"/>
      <c r="I38" s="233"/>
      <c r="J38" s="233"/>
      <c r="K38" s="189"/>
    </row>
    <row r="39" spans="1:12" ht="15" x14ac:dyDescent="0.3">
      <c r="A39" s="220" t="s">
        <v>500</v>
      </c>
      <c r="B39" s="234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 x14ac:dyDescent="0.3">
      <c r="A40" s="220" t="s">
        <v>501</v>
      </c>
      <c r="B40" s="234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x14ac:dyDescent="0.3">
      <c r="A41" s="220"/>
      <c r="B41" s="234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2" ht="15" x14ac:dyDescent="0.3">
      <c r="A42" s="220"/>
      <c r="B42" s="234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2" x14ac:dyDescent="0.2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</row>
    <row r="44" spans="1:12" ht="15" x14ac:dyDescent="0.3">
      <c r="A44" s="469" t="s">
        <v>107</v>
      </c>
      <c r="B44" s="469"/>
      <c r="C44" s="377" t="s">
        <v>525</v>
      </c>
      <c r="D44" s="378"/>
      <c r="E44" s="378"/>
      <c r="F44" s="377" t="s">
        <v>542</v>
      </c>
      <c r="G44" s="377"/>
      <c r="H44" s="377"/>
      <c r="I44" s="377"/>
      <c r="J44" s="377"/>
      <c r="K44" s="189"/>
    </row>
    <row r="45" spans="1:12" ht="15" x14ac:dyDescent="0.3">
      <c r="A45" s="377"/>
      <c r="B45" s="378"/>
      <c r="C45" s="377"/>
      <c r="D45" s="378"/>
      <c r="E45" s="378"/>
      <c r="F45" s="377"/>
      <c r="G45" s="377"/>
      <c r="H45" s="377"/>
      <c r="I45" s="377"/>
      <c r="J45" s="379"/>
      <c r="K45" s="189"/>
    </row>
    <row r="46" spans="1:12" ht="15" customHeight="1" x14ac:dyDescent="0.3">
      <c r="A46" s="377"/>
      <c r="B46" s="378"/>
      <c r="C46" s="470" t="s">
        <v>269</v>
      </c>
      <c r="D46" s="470"/>
      <c r="E46" s="380"/>
      <c r="F46" s="381"/>
      <c r="G46" s="471" t="s">
        <v>502</v>
      </c>
      <c r="H46" s="471"/>
      <c r="I46" s="471"/>
      <c r="J46" s="382"/>
      <c r="K46" s="189"/>
    </row>
    <row r="47" spans="1:12" ht="15" x14ac:dyDescent="0.3">
      <c r="A47" s="377"/>
      <c r="B47" s="378"/>
      <c r="C47" s="377"/>
      <c r="D47" s="378"/>
      <c r="E47" s="378"/>
      <c r="F47" s="377"/>
      <c r="G47" s="472"/>
      <c r="H47" s="472"/>
      <c r="I47" s="472"/>
      <c r="J47" s="382"/>
      <c r="K47" s="189"/>
    </row>
    <row r="48" spans="1:12" ht="15" x14ac:dyDescent="0.3">
      <c r="A48" s="377"/>
      <c r="B48" s="378"/>
      <c r="C48" s="467" t="s">
        <v>140</v>
      </c>
      <c r="D48" s="467"/>
      <c r="E48" s="380"/>
      <c r="F48" s="381"/>
      <c r="G48" s="377"/>
      <c r="H48" s="377"/>
      <c r="I48" s="377"/>
      <c r="J48" s="377"/>
      <c r="K48" s="189"/>
    </row>
  </sheetData>
  <mergeCells count="5">
    <mergeCell ref="C48:D48"/>
    <mergeCell ref="A2:D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C2" sqref="C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7" t="s">
        <v>460</v>
      </c>
      <c r="B1" s="79"/>
      <c r="C1" s="473" t="s">
        <v>110</v>
      </c>
      <c r="D1" s="473"/>
    </row>
    <row r="2" spans="1:5" x14ac:dyDescent="0.3">
      <c r="A2" s="77" t="s">
        <v>461</v>
      </c>
      <c r="B2" s="79"/>
      <c r="C2" s="298" t="s">
        <v>563</v>
      </c>
      <c r="D2" s="353"/>
    </row>
    <row r="3" spans="1:5" x14ac:dyDescent="0.3">
      <c r="A3" s="79" t="s">
        <v>141</v>
      </c>
      <c r="B3" s="79"/>
      <c r="C3" s="78"/>
      <c r="D3" s="78"/>
    </row>
    <row r="4" spans="1:5" x14ac:dyDescent="0.3">
      <c r="A4" s="77"/>
      <c r="B4" s="79"/>
      <c r="C4" s="78"/>
      <c r="D4" s="78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 ht="16.5" x14ac:dyDescent="0.3">
      <c r="A6" s="405" t="s">
        <v>510</v>
      </c>
      <c r="B6" s="359"/>
      <c r="C6" s="354"/>
      <c r="D6" s="353"/>
      <c r="E6" s="360"/>
    </row>
    <row r="7" spans="1:5" x14ac:dyDescent="0.3">
      <c r="A7" s="80"/>
      <c r="B7" s="80"/>
      <c r="C7" s="80"/>
      <c r="D7" s="79"/>
      <c r="E7" s="5"/>
    </row>
    <row r="8" spans="1:5" s="6" customFormat="1" x14ac:dyDescent="0.3">
      <c r="A8" s="103"/>
      <c r="B8" s="103"/>
      <c r="C8" s="81"/>
      <c r="D8" s="81"/>
    </row>
    <row r="9" spans="1:5" s="6" customFormat="1" ht="30" x14ac:dyDescent="0.3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 x14ac:dyDescent="0.2">
      <c r="A10" s="13">
        <v>1</v>
      </c>
      <c r="B10" s="13" t="s">
        <v>108</v>
      </c>
      <c r="C10" s="85"/>
      <c r="D10" s="85"/>
    </row>
    <row r="11" spans="1:5" s="9" customFormat="1" ht="18" x14ac:dyDescent="0.2">
      <c r="A11" s="14">
        <v>1.1000000000000001</v>
      </c>
      <c r="B11" s="14" t="s">
        <v>68</v>
      </c>
      <c r="C11" s="85"/>
      <c r="D11" s="85"/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D14" s="85"/>
    </row>
    <row r="15" spans="1:5" x14ac:dyDescent="0.3">
      <c r="A15" s="16" t="s">
        <v>32</v>
      </c>
      <c r="B15" s="16" t="s">
        <v>72</v>
      </c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5"/>
      <c r="D17" s="85"/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2" t="s">
        <v>107</v>
      </c>
      <c r="B26" s="2" t="s">
        <v>541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2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8" t="s">
        <v>140</v>
      </c>
    </row>
    <row r="32" spans="1:9" s="23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C2" sqref="C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462</v>
      </c>
      <c r="B1" s="80"/>
      <c r="C1" s="464" t="s">
        <v>110</v>
      </c>
      <c r="D1" s="464"/>
      <c r="E1" s="94"/>
    </row>
    <row r="2" spans="1:5" s="6" customFormat="1" x14ac:dyDescent="0.3">
      <c r="A2" s="77" t="s">
        <v>459</v>
      </c>
      <c r="B2" s="80"/>
      <c r="C2" s="298" t="s">
        <v>559</v>
      </c>
      <c r="D2" s="353"/>
      <c r="E2" s="94"/>
    </row>
    <row r="3" spans="1:5" s="6" customFormat="1" x14ac:dyDescent="0.3">
      <c r="A3" s="79" t="s">
        <v>141</v>
      </c>
      <c r="B3" s="77"/>
      <c r="C3" s="166"/>
      <c r="D3" s="166"/>
      <c r="E3" s="94"/>
    </row>
    <row r="4" spans="1:5" s="6" customFormat="1" x14ac:dyDescent="0.3">
      <c r="A4" s="79"/>
      <c r="B4" s="79"/>
      <c r="C4" s="166"/>
      <c r="D4" s="166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ht="16.5" x14ac:dyDescent="0.3">
      <c r="A6" s="405" t="s">
        <v>510</v>
      </c>
      <c r="B6" s="359"/>
      <c r="C6" s="354"/>
      <c r="D6" s="353"/>
      <c r="E6" s="360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5"/>
      <c r="B8" s="165"/>
      <c r="C8" s="81"/>
      <c r="D8" s="81"/>
      <c r="E8" s="94"/>
    </row>
    <row r="9" spans="1:5" s="6" customFormat="1" ht="30" x14ac:dyDescent="0.3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298</v>
      </c>
      <c r="B10" s="101"/>
      <c r="C10" s="4"/>
      <c r="D10" s="4"/>
      <c r="E10" s="96"/>
    </row>
    <row r="11" spans="1:5" s="10" customFormat="1" x14ac:dyDescent="0.2">
      <c r="A11" s="101" t="s">
        <v>299</v>
      </c>
      <c r="B11" s="101"/>
      <c r="C11" s="4"/>
      <c r="D11" s="4"/>
      <c r="E11" s="97"/>
    </row>
    <row r="12" spans="1:5" s="10" customFormat="1" x14ac:dyDescent="0.2">
      <c r="A12" s="101" t="s">
        <v>300</v>
      </c>
      <c r="B12" s="90"/>
      <c r="C12" s="4"/>
      <c r="D12" s="4"/>
      <c r="E12" s="97"/>
    </row>
    <row r="13" spans="1:5" s="10" customFormat="1" x14ac:dyDescent="0.2">
      <c r="A13" s="90" t="s">
        <v>279</v>
      </c>
      <c r="B13" s="90"/>
      <c r="C13" s="4"/>
      <c r="D13" s="4"/>
      <c r="E13" s="97"/>
    </row>
    <row r="14" spans="1:5" s="10" customFormat="1" x14ac:dyDescent="0.2">
      <c r="A14" s="90" t="s">
        <v>279</v>
      </c>
      <c r="B14" s="90"/>
      <c r="C14" s="4"/>
      <c r="D14" s="4"/>
      <c r="E14" s="97"/>
    </row>
    <row r="15" spans="1:5" s="10" customFormat="1" x14ac:dyDescent="0.2">
      <c r="A15" s="90" t="s">
        <v>279</v>
      </c>
      <c r="B15" s="90"/>
      <c r="C15" s="4"/>
      <c r="D15" s="4"/>
      <c r="E15" s="97"/>
    </row>
    <row r="16" spans="1:5" s="10" customFormat="1" x14ac:dyDescent="0.2">
      <c r="A16" s="90" t="s">
        <v>279</v>
      </c>
      <c r="B16" s="90"/>
      <c r="C16" s="4"/>
      <c r="D16" s="4"/>
      <c r="E16" s="97"/>
    </row>
    <row r="17" spans="1:9" x14ac:dyDescent="0.3">
      <c r="A17" s="102"/>
      <c r="B17" s="102" t="s">
        <v>336</v>
      </c>
      <c r="C17" s="89">
        <f>SUM(C10:C16)</f>
        <v>0</v>
      </c>
      <c r="D17" s="89">
        <f>SUM(D10:D16)</f>
        <v>0</v>
      </c>
      <c r="E17" s="99"/>
    </row>
    <row r="18" spans="1:9" x14ac:dyDescent="0.3">
      <c r="A18" s="45"/>
      <c r="B18" s="45"/>
    </row>
    <row r="19" spans="1:9" x14ac:dyDescent="0.3">
      <c r="A19" s="2" t="s">
        <v>403</v>
      </c>
      <c r="E19" s="5"/>
    </row>
    <row r="20" spans="1:9" x14ac:dyDescent="0.3">
      <c r="A20" s="2" t="s">
        <v>405</v>
      </c>
    </row>
    <row r="21" spans="1:9" x14ac:dyDescent="0.3">
      <c r="A21" s="220"/>
    </row>
    <row r="22" spans="1:9" x14ac:dyDescent="0.3">
      <c r="A22" s="220" t="s">
        <v>404</v>
      </c>
    </row>
    <row r="23" spans="1:9" s="23" customFormat="1" ht="12.75" x14ac:dyDescent="0.2"/>
    <row r="24" spans="1:9" x14ac:dyDescent="0.3">
      <c r="A24" s="72" t="s">
        <v>107</v>
      </c>
      <c r="B24" s="2" t="s">
        <v>536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2"/>
      <c r="B27" s="72" t="s">
        <v>449</v>
      </c>
      <c r="D27" s="12"/>
      <c r="E27"/>
      <c r="F27"/>
      <c r="G27"/>
      <c r="H27"/>
      <c r="I27"/>
    </row>
    <row r="28" spans="1:9" x14ac:dyDescent="0.3">
      <c r="B28" s="2" t="s">
        <v>450</v>
      </c>
      <c r="D28" s="12"/>
      <c r="E28"/>
      <c r="F28"/>
      <c r="G28"/>
      <c r="H28"/>
      <c r="I28"/>
    </row>
    <row r="29" spans="1:9" customFormat="1" ht="12.75" x14ac:dyDescent="0.2">
      <c r="A29" s="68"/>
      <c r="B29" s="68" t="s">
        <v>140</v>
      </c>
    </row>
    <row r="30" spans="1:9" s="23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22" zoomScale="70" zoomScaleSheetLayoutView="70" workbookViewId="0">
      <pane ySplit="7170" topLeftCell="A77"/>
      <selection activeCell="P46" sqref="P46"/>
      <selection pane="bottomLeft" activeCell="D77" sqref="D77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7" t="s">
        <v>225</v>
      </c>
      <c r="B1" s="122"/>
      <c r="C1" s="474" t="s">
        <v>199</v>
      </c>
      <c r="D1" s="474"/>
      <c r="E1" s="108"/>
    </row>
    <row r="2" spans="1:5" x14ac:dyDescent="0.3">
      <c r="A2" s="79" t="s">
        <v>141</v>
      </c>
      <c r="B2" s="122"/>
      <c r="C2" s="298" t="s">
        <v>559</v>
      </c>
      <c r="D2" s="353"/>
      <c r="E2" s="108"/>
    </row>
    <row r="3" spans="1:5" x14ac:dyDescent="0.3">
      <c r="A3" s="119"/>
      <c r="B3" s="122"/>
      <c r="C3" s="80"/>
      <c r="D3" s="80"/>
      <c r="E3" s="108"/>
    </row>
    <row r="4" spans="1: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ht="16.5" x14ac:dyDescent="0.3">
      <c r="A5" s="405" t="s">
        <v>510</v>
      </c>
      <c r="B5" s="359"/>
      <c r="C5" s="354"/>
      <c r="D5" s="353"/>
      <c r="E5" s="360"/>
    </row>
    <row r="6" spans="1:5" x14ac:dyDescent="0.3">
      <c r="A6" s="80"/>
      <c r="B6" s="79"/>
      <c r="C6" s="79"/>
      <c r="D6" s="79"/>
      <c r="E6" s="111"/>
    </row>
    <row r="7" spans="1:5" x14ac:dyDescent="0.3">
      <c r="A7" s="118"/>
      <c r="B7" s="123"/>
      <c r="C7" s="124"/>
      <c r="D7" s="124"/>
      <c r="E7" s="108"/>
    </row>
    <row r="8" spans="1:5" ht="45" x14ac:dyDescent="0.3">
      <c r="A8" s="125" t="s">
        <v>114</v>
      </c>
      <c r="B8" s="125" t="s">
        <v>191</v>
      </c>
      <c r="C8" s="125" t="s">
        <v>304</v>
      </c>
      <c r="D8" s="125" t="s">
        <v>258</v>
      </c>
      <c r="E8" s="108"/>
    </row>
    <row r="9" spans="1:5" x14ac:dyDescent="0.3">
      <c r="A9" s="50"/>
      <c r="B9" s="51"/>
      <c r="C9" s="159"/>
      <c r="D9" s="159"/>
      <c r="E9" s="108"/>
    </row>
    <row r="10" spans="1:5" x14ac:dyDescent="0.3">
      <c r="A10" s="52" t="s">
        <v>192</v>
      </c>
      <c r="B10" s="53"/>
      <c r="C10" s="126">
        <f>C11+C34</f>
        <v>36058.53</v>
      </c>
      <c r="D10" s="126">
        <f>D11+D34</f>
        <v>16118.92</v>
      </c>
      <c r="E10" s="108"/>
    </row>
    <row r="11" spans="1:5" x14ac:dyDescent="0.3">
      <c r="A11" s="54" t="s">
        <v>193</v>
      </c>
      <c r="B11" s="55"/>
      <c r="C11" s="28">
        <f>C14+C18</f>
        <v>17.53</v>
      </c>
      <c r="D11" s="8">
        <f>D14+D18</f>
        <v>11691.92</v>
      </c>
      <c r="E11" s="108"/>
    </row>
    <row r="12" spans="1:5" x14ac:dyDescent="0.3">
      <c r="A12" s="58">
        <v>1110</v>
      </c>
      <c r="B12" s="57" t="s">
        <v>143</v>
      </c>
      <c r="C12" s="8"/>
      <c r="D12" s="8"/>
      <c r="E12" s="108"/>
    </row>
    <row r="13" spans="1:5" x14ac:dyDescent="0.3">
      <c r="A13" s="58">
        <v>1120</v>
      </c>
      <c r="B13" s="57" t="s">
        <v>144</v>
      </c>
      <c r="C13" s="8"/>
      <c r="D13" s="8"/>
      <c r="E13" s="108"/>
    </row>
    <row r="14" spans="1:5" x14ac:dyDescent="0.3">
      <c r="A14" s="58">
        <v>1211</v>
      </c>
      <c r="B14" s="57" t="s">
        <v>145</v>
      </c>
      <c r="C14" s="28">
        <v>0</v>
      </c>
      <c r="D14" s="8">
        <v>10784.39</v>
      </c>
      <c r="E14" s="108"/>
    </row>
    <row r="15" spans="1:5" x14ac:dyDescent="0.3">
      <c r="A15" s="58">
        <v>1212</v>
      </c>
      <c r="B15" s="57" t="s">
        <v>146</v>
      </c>
      <c r="C15" s="8"/>
      <c r="D15" s="8"/>
      <c r="E15" s="108"/>
    </row>
    <row r="16" spans="1:5" x14ac:dyDescent="0.3">
      <c r="A16" s="58">
        <v>1213</v>
      </c>
      <c r="B16" s="57" t="s">
        <v>147</v>
      </c>
      <c r="C16" s="8"/>
      <c r="D16" s="8"/>
      <c r="E16" s="108"/>
    </row>
    <row r="17" spans="1:5" x14ac:dyDescent="0.3">
      <c r="A17" s="58">
        <v>1214</v>
      </c>
      <c r="B17" s="57" t="s">
        <v>148</v>
      </c>
      <c r="C17" s="8"/>
      <c r="D17" s="8"/>
      <c r="E17" s="108"/>
    </row>
    <row r="18" spans="1:5" x14ac:dyDescent="0.3">
      <c r="A18" s="58">
        <v>1215</v>
      </c>
      <c r="B18" s="57" t="s">
        <v>149</v>
      </c>
      <c r="C18" s="8">
        <v>17.53</v>
      </c>
      <c r="D18" s="8">
        <v>907.53</v>
      </c>
      <c r="E18" s="108"/>
    </row>
    <row r="19" spans="1:5" x14ac:dyDescent="0.3">
      <c r="A19" s="58">
        <v>1300</v>
      </c>
      <c r="B19" s="57" t="s">
        <v>150</v>
      </c>
      <c r="C19" s="8"/>
      <c r="D19" s="8"/>
      <c r="E19" s="108"/>
    </row>
    <row r="20" spans="1:5" x14ac:dyDescent="0.3">
      <c r="A20" s="58">
        <v>1410</v>
      </c>
      <c r="B20" s="57" t="s">
        <v>151</v>
      </c>
      <c r="C20" s="8"/>
      <c r="D20" s="8"/>
      <c r="E20" s="108"/>
    </row>
    <row r="21" spans="1:5" x14ac:dyDescent="0.3">
      <c r="A21" s="58">
        <v>1421</v>
      </c>
      <c r="B21" s="57" t="s">
        <v>152</v>
      </c>
      <c r="C21" s="8"/>
      <c r="D21" s="8"/>
      <c r="E21" s="108"/>
    </row>
    <row r="22" spans="1:5" x14ac:dyDescent="0.3">
      <c r="A22" s="58">
        <v>1422</v>
      </c>
      <c r="B22" s="57" t="s">
        <v>153</v>
      </c>
      <c r="C22" s="8"/>
      <c r="D22" s="8"/>
      <c r="E22" s="108"/>
    </row>
    <row r="23" spans="1:5" x14ac:dyDescent="0.3">
      <c r="A23" s="58">
        <v>1423</v>
      </c>
      <c r="B23" s="57" t="s">
        <v>154</v>
      </c>
      <c r="C23" s="8"/>
      <c r="D23" s="8"/>
      <c r="E23" s="108"/>
    </row>
    <row r="24" spans="1:5" x14ac:dyDescent="0.3">
      <c r="A24" s="58">
        <v>1431</v>
      </c>
      <c r="B24" s="57" t="s">
        <v>155</v>
      </c>
      <c r="C24" s="8"/>
      <c r="D24" s="8"/>
      <c r="E24" s="108"/>
    </row>
    <row r="25" spans="1:5" x14ac:dyDescent="0.3">
      <c r="A25" s="58">
        <v>1432</v>
      </c>
      <c r="B25" s="57" t="s">
        <v>156</v>
      </c>
      <c r="C25" s="8"/>
      <c r="D25" s="8"/>
      <c r="E25" s="108"/>
    </row>
    <row r="26" spans="1:5" x14ac:dyDescent="0.3">
      <c r="A26" s="58">
        <v>1433</v>
      </c>
      <c r="B26" s="57" t="s">
        <v>157</v>
      </c>
      <c r="C26" s="8"/>
      <c r="D26" s="8"/>
      <c r="E26" s="108"/>
    </row>
    <row r="27" spans="1:5" x14ac:dyDescent="0.3">
      <c r="A27" s="58">
        <v>1441</v>
      </c>
      <c r="B27" s="57" t="s">
        <v>158</v>
      </c>
      <c r="C27" s="8"/>
      <c r="D27" s="8"/>
      <c r="E27" s="108"/>
    </row>
    <row r="28" spans="1:5" x14ac:dyDescent="0.3">
      <c r="A28" s="58">
        <v>1442</v>
      </c>
      <c r="B28" s="57" t="s">
        <v>159</v>
      </c>
      <c r="C28" s="8"/>
      <c r="D28" s="8"/>
      <c r="E28" s="108"/>
    </row>
    <row r="29" spans="1:5" x14ac:dyDescent="0.3">
      <c r="A29" s="58">
        <v>1443</v>
      </c>
      <c r="B29" s="57" t="s">
        <v>160</v>
      </c>
      <c r="C29" s="8"/>
      <c r="D29" s="8"/>
      <c r="E29" s="108"/>
    </row>
    <row r="30" spans="1:5" x14ac:dyDescent="0.3">
      <c r="A30" s="58">
        <v>1444</v>
      </c>
      <c r="B30" s="57" t="s">
        <v>161</v>
      </c>
      <c r="C30" s="8"/>
      <c r="D30" s="8"/>
      <c r="E30" s="108"/>
    </row>
    <row r="31" spans="1:5" x14ac:dyDescent="0.3">
      <c r="A31" s="58">
        <v>1445</v>
      </c>
      <c r="B31" s="57" t="s">
        <v>162</v>
      </c>
      <c r="C31" s="8"/>
      <c r="D31" s="8"/>
      <c r="E31" s="108"/>
    </row>
    <row r="32" spans="1:5" x14ac:dyDescent="0.3">
      <c r="A32" s="58">
        <v>1446</v>
      </c>
      <c r="B32" s="57" t="s">
        <v>163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194</v>
      </c>
      <c r="B34" s="57"/>
      <c r="C34" s="88">
        <f>C36+C37</f>
        <v>36041</v>
      </c>
      <c r="D34" s="88">
        <f>D36+D37</f>
        <v>4427</v>
      </c>
      <c r="E34" s="108"/>
    </row>
    <row r="35" spans="1:5" x14ac:dyDescent="0.3">
      <c r="A35" s="58">
        <v>2110</v>
      </c>
      <c r="B35" s="57" t="s">
        <v>100</v>
      </c>
      <c r="C35" s="8"/>
      <c r="D35" s="8"/>
      <c r="E35" s="108"/>
    </row>
    <row r="36" spans="1:5" x14ac:dyDescent="0.3">
      <c r="A36" s="58">
        <v>2120</v>
      </c>
      <c r="B36" s="57" t="s">
        <v>164</v>
      </c>
      <c r="C36" s="8">
        <v>31614</v>
      </c>
      <c r="D36" s="8">
        <v>0</v>
      </c>
      <c r="E36" s="108"/>
    </row>
    <row r="37" spans="1:5" x14ac:dyDescent="0.3">
      <c r="A37" s="58">
        <v>2130</v>
      </c>
      <c r="B37" s="57" t="s">
        <v>101</v>
      </c>
      <c r="C37" s="8">
        <v>4427</v>
      </c>
      <c r="D37" s="8">
        <v>4427</v>
      </c>
      <c r="E37" s="108"/>
    </row>
    <row r="38" spans="1:5" x14ac:dyDescent="0.3">
      <c r="A38" s="58">
        <v>2140</v>
      </c>
      <c r="B38" s="57" t="s">
        <v>413</v>
      </c>
      <c r="C38" s="8"/>
      <c r="D38" s="8"/>
      <c r="E38" s="108"/>
    </row>
    <row r="39" spans="1:5" x14ac:dyDescent="0.3">
      <c r="A39" s="58">
        <v>2150</v>
      </c>
      <c r="B39" s="57" t="s">
        <v>417</v>
      </c>
      <c r="C39" s="8"/>
      <c r="D39" s="8"/>
      <c r="E39" s="108"/>
    </row>
    <row r="40" spans="1:5" x14ac:dyDescent="0.3">
      <c r="A40" s="58">
        <v>2220</v>
      </c>
      <c r="B40" s="57" t="s">
        <v>102</v>
      </c>
      <c r="C40" s="8"/>
      <c r="D40" s="8"/>
      <c r="E40" s="108"/>
    </row>
    <row r="41" spans="1:5" x14ac:dyDescent="0.3">
      <c r="A41" s="58">
        <v>2300</v>
      </c>
      <c r="B41" s="57" t="s">
        <v>165</v>
      </c>
      <c r="C41" s="8"/>
      <c r="D41" s="8"/>
      <c r="E41" s="108"/>
    </row>
    <row r="42" spans="1:5" x14ac:dyDescent="0.3">
      <c r="A42" s="58">
        <v>2400</v>
      </c>
      <c r="B42" s="57" t="s">
        <v>166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198</v>
      </c>
      <c r="B44" s="57"/>
      <c r="C44" s="126">
        <f>C34+C14</f>
        <v>36041</v>
      </c>
      <c r="D44" s="126">
        <f>D34+D11</f>
        <v>16118.92</v>
      </c>
      <c r="E44" s="108"/>
    </row>
    <row r="45" spans="1:5" x14ac:dyDescent="0.3">
      <c r="A45" s="59" t="s">
        <v>195</v>
      </c>
      <c r="B45" s="57"/>
      <c r="C45" s="88">
        <f>SUM(C46:C61)</f>
        <v>0</v>
      </c>
      <c r="D45" s="88">
        <f>SUM(D46:D61)</f>
        <v>0</v>
      </c>
      <c r="E45" s="108"/>
    </row>
    <row r="46" spans="1:5" x14ac:dyDescent="0.3">
      <c r="A46" s="58">
        <v>3100</v>
      </c>
      <c r="B46" s="57" t="s">
        <v>167</v>
      </c>
      <c r="C46" s="8"/>
      <c r="D46" s="8"/>
      <c r="E46" s="108"/>
    </row>
    <row r="47" spans="1:5" x14ac:dyDescent="0.3">
      <c r="A47" s="58">
        <v>3210</v>
      </c>
      <c r="B47" s="57" t="s">
        <v>168</v>
      </c>
      <c r="C47" s="8"/>
      <c r="D47" s="8"/>
      <c r="E47" s="108"/>
    </row>
    <row r="48" spans="1:5" x14ac:dyDescent="0.3">
      <c r="A48" s="58">
        <v>3221</v>
      </c>
      <c r="B48" s="57" t="s">
        <v>169</v>
      </c>
      <c r="C48" s="8"/>
      <c r="D48" s="8"/>
      <c r="E48" s="108"/>
    </row>
    <row r="49" spans="1:5" x14ac:dyDescent="0.3">
      <c r="A49" s="58">
        <v>3222</v>
      </c>
      <c r="B49" s="57" t="s">
        <v>170</v>
      </c>
      <c r="C49" s="8"/>
      <c r="D49" s="8"/>
      <c r="E49" s="108"/>
    </row>
    <row r="50" spans="1:5" x14ac:dyDescent="0.3">
      <c r="A50" s="58">
        <v>3223</v>
      </c>
      <c r="B50" s="57" t="s">
        <v>171</v>
      </c>
      <c r="C50" s="8"/>
      <c r="D50" s="8"/>
      <c r="E50" s="108"/>
    </row>
    <row r="51" spans="1:5" x14ac:dyDescent="0.3">
      <c r="A51" s="58">
        <v>3224</v>
      </c>
      <c r="B51" s="57" t="s">
        <v>172</v>
      </c>
      <c r="C51" s="8"/>
      <c r="D51" s="8"/>
      <c r="E51" s="108"/>
    </row>
    <row r="52" spans="1:5" x14ac:dyDescent="0.3">
      <c r="A52" s="58">
        <v>3231</v>
      </c>
      <c r="B52" s="57" t="s">
        <v>173</v>
      </c>
      <c r="C52" s="8"/>
      <c r="D52" s="8"/>
      <c r="E52" s="108"/>
    </row>
    <row r="53" spans="1:5" x14ac:dyDescent="0.3">
      <c r="A53" s="58">
        <v>3232</v>
      </c>
      <c r="B53" s="57" t="s">
        <v>174</v>
      </c>
      <c r="C53" s="8"/>
      <c r="D53" s="8"/>
      <c r="E53" s="108"/>
    </row>
    <row r="54" spans="1:5" x14ac:dyDescent="0.3">
      <c r="A54" s="58">
        <v>3234</v>
      </c>
      <c r="B54" s="57" t="s">
        <v>175</v>
      </c>
      <c r="C54" s="8"/>
      <c r="D54" s="8"/>
      <c r="E54" s="108"/>
    </row>
    <row r="55" spans="1:5" ht="30" x14ac:dyDescent="0.3">
      <c r="A55" s="58">
        <v>3236</v>
      </c>
      <c r="B55" s="57" t="s">
        <v>190</v>
      </c>
      <c r="C55" s="8"/>
      <c r="D55" s="8"/>
      <c r="E55" s="108"/>
    </row>
    <row r="56" spans="1:5" ht="45" x14ac:dyDescent="0.3">
      <c r="A56" s="58">
        <v>3237</v>
      </c>
      <c r="B56" s="57" t="s">
        <v>176</v>
      </c>
      <c r="C56" s="8"/>
      <c r="D56" s="8"/>
      <c r="E56" s="108"/>
    </row>
    <row r="57" spans="1:5" x14ac:dyDescent="0.3">
      <c r="A57" s="58">
        <v>3241</v>
      </c>
      <c r="B57" s="57" t="s">
        <v>177</v>
      </c>
      <c r="C57" s="8"/>
      <c r="D57" s="8"/>
      <c r="E57" s="108"/>
    </row>
    <row r="58" spans="1:5" x14ac:dyDescent="0.3">
      <c r="A58" s="58">
        <v>3242</v>
      </c>
      <c r="B58" s="57" t="s">
        <v>178</v>
      </c>
      <c r="C58" s="8"/>
      <c r="D58" s="8"/>
      <c r="E58" s="108"/>
    </row>
    <row r="59" spans="1:5" x14ac:dyDescent="0.3">
      <c r="A59" s="58">
        <v>3243</v>
      </c>
      <c r="B59" s="57" t="s">
        <v>179</v>
      </c>
      <c r="C59" s="8"/>
      <c r="D59" s="8"/>
      <c r="E59" s="108"/>
    </row>
    <row r="60" spans="1:5" x14ac:dyDescent="0.3">
      <c r="A60" s="58">
        <v>3245</v>
      </c>
      <c r="B60" s="57" t="s">
        <v>180</v>
      </c>
      <c r="C60" s="8"/>
      <c r="D60" s="8"/>
      <c r="E60" s="108"/>
    </row>
    <row r="61" spans="1:5" x14ac:dyDescent="0.3">
      <c r="A61" s="58">
        <v>3246</v>
      </c>
      <c r="B61" s="57" t="s">
        <v>181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196</v>
      </c>
      <c r="B64" s="57"/>
      <c r="C64" s="126">
        <v>36041</v>
      </c>
      <c r="D64" s="126">
        <v>16118.92</v>
      </c>
      <c r="E64" s="108"/>
    </row>
    <row r="65" spans="1:5" x14ac:dyDescent="0.3">
      <c r="A65" s="58">
        <v>5100</v>
      </c>
      <c r="B65" s="57" t="s">
        <v>256</v>
      </c>
      <c r="C65" s="8"/>
      <c r="D65" s="8"/>
      <c r="E65" s="108"/>
    </row>
    <row r="66" spans="1:5" x14ac:dyDescent="0.3">
      <c r="A66" s="58">
        <v>5220</v>
      </c>
      <c r="B66" s="57" t="s">
        <v>437</v>
      </c>
      <c r="C66" s="8"/>
      <c r="D66" s="8"/>
      <c r="E66" s="108"/>
    </row>
    <row r="67" spans="1:5" x14ac:dyDescent="0.3">
      <c r="A67" s="58">
        <v>5230</v>
      </c>
      <c r="B67" s="57" t="s">
        <v>438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197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182</v>
      </c>
      <c r="C71" s="8"/>
      <c r="D71" s="8"/>
      <c r="E71" s="108"/>
    </row>
    <row r="72" spans="1:5" x14ac:dyDescent="0.3">
      <c r="A72" s="58">
        <v>2</v>
      </c>
      <c r="B72" s="57" t="s">
        <v>183</v>
      </c>
      <c r="C72" s="8"/>
      <c r="D72" s="8"/>
      <c r="E72" s="108"/>
    </row>
    <row r="73" spans="1:5" x14ac:dyDescent="0.3">
      <c r="A73" s="58">
        <v>3</v>
      </c>
      <c r="B73" s="57" t="s">
        <v>184</v>
      </c>
      <c r="C73" s="8"/>
      <c r="D73" s="8"/>
      <c r="E73" s="108"/>
    </row>
    <row r="74" spans="1:5" x14ac:dyDescent="0.3">
      <c r="A74" s="58">
        <v>4</v>
      </c>
      <c r="B74" s="57" t="s">
        <v>368</v>
      </c>
      <c r="C74" s="8"/>
      <c r="D74" s="8"/>
      <c r="E74" s="108"/>
    </row>
    <row r="75" spans="1:5" x14ac:dyDescent="0.3">
      <c r="A75" s="58">
        <v>5</v>
      </c>
      <c r="B75" s="57" t="s">
        <v>185</v>
      </c>
      <c r="C75" s="8"/>
      <c r="D75" s="8"/>
      <c r="E75" s="108"/>
    </row>
    <row r="76" spans="1:5" x14ac:dyDescent="0.3">
      <c r="A76" s="58">
        <v>6</v>
      </c>
      <c r="B76" s="57" t="s">
        <v>186</v>
      </c>
      <c r="C76" s="8"/>
      <c r="D76" s="8"/>
      <c r="E76" s="108"/>
    </row>
    <row r="77" spans="1:5" x14ac:dyDescent="0.3">
      <c r="A77" s="58">
        <v>7</v>
      </c>
      <c r="B77" s="57" t="s">
        <v>187</v>
      </c>
      <c r="C77" s="8"/>
      <c r="D77" s="8"/>
      <c r="E77" s="108"/>
    </row>
    <row r="78" spans="1:5" x14ac:dyDescent="0.3">
      <c r="A78" s="58">
        <v>8</v>
      </c>
      <c r="B78" s="57" t="s">
        <v>188</v>
      </c>
      <c r="C78" s="8"/>
      <c r="D78" s="8"/>
      <c r="E78" s="108"/>
    </row>
    <row r="79" spans="1:5" x14ac:dyDescent="0.3">
      <c r="A79" s="58">
        <v>9</v>
      </c>
      <c r="B79" s="57" t="s">
        <v>189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107</v>
      </c>
      <c r="B84" s="2" t="s">
        <v>537</v>
      </c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2" t="s">
        <v>449</v>
      </c>
      <c r="D87" s="12"/>
      <c r="E87"/>
      <c r="F87"/>
      <c r="G87"/>
      <c r="H87"/>
      <c r="I87"/>
    </row>
    <row r="88" spans="1:9" x14ac:dyDescent="0.3">
      <c r="A88"/>
      <c r="B88" s="2" t="s">
        <v>450</v>
      </c>
      <c r="D88" s="12"/>
      <c r="E88"/>
      <c r="F88"/>
      <c r="G88"/>
      <c r="H88"/>
      <c r="I88"/>
    </row>
    <row r="89" spans="1:9" customFormat="1" ht="12.75" x14ac:dyDescent="0.2">
      <c r="B89" s="68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showGridLines="0" view="pageBreakPreview" zoomScale="70" zoomScaleSheetLayoutView="70" workbookViewId="0">
      <selection activeCell="J19" sqref="J19"/>
    </sheetView>
  </sheetViews>
  <sheetFormatPr defaultRowHeight="15" x14ac:dyDescent="0.3"/>
  <cols>
    <col min="1" max="1" width="4.85546875" style="2" customWidth="1"/>
    <col min="2" max="2" width="22.85546875" style="2" customWidth="1"/>
    <col min="3" max="3" width="19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456</v>
      </c>
      <c r="B1" s="79"/>
      <c r="C1" s="79"/>
      <c r="D1" s="79"/>
      <c r="E1" s="79"/>
      <c r="F1" s="79"/>
      <c r="G1" s="79"/>
      <c r="H1" s="79"/>
      <c r="I1" s="464" t="s">
        <v>110</v>
      </c>
      <c r="J1" s="464"/>
      <c r="K1" s="108"/>
    </row>
    <row r="2" spans="1:11" x14ac:dyDescent="0.3">
      <c r="A2" s="79" t="s">
        <v>141</v>
      </c>
      <c r="B2" s="79"/>
      <c r="C2" s="79"/>
      <c r="D2" s="79"/>
      <c r="E2" s="79"/>
      <c r="F2" s="79"/>
      <c r="G2" s="79"/>
      <c r="H2" s="79"/>
      <c r="I2" s="298" t="s">
        <v>559</v>
      </c>
      <c r="J2" s="353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 ht="16.5" x14ac:dyDescent="0.3">
      <c r="A4" s="79" t="str">
        <f>'ფორმა N2'!A4</f>
        <v>ანგარიშვალდებული პირის დასახელება:</v>
      </c>
      <c r="B4" s="79"/>
      <c r="C4" s="405" t="s">
        <v>510</v>
      </c>
      <c r="D4" s="359"/>
      <c r="E4" s="354"/>
      <c r="F4" s="353"/>
      <c r="G4" s="360"/>
      <c r="H4" s="79"/>
      <c r="I4" s="79"/>
      <c r="J4" s="79"/>
      <c r="K4" s="108"/>
    </row>
    <row r="5" spans="1:11" x14ac:dyDescent="0.3">
      <c r="A5" s="242" t="e">
        <f>#REF!</f>
        <v>#REF!</v>
      </c>
      <c r="B5" s="243"/>
      <c r="C5" s="243"/>
      <c r="D5" s="243"/>
      <c r="E5" s="243"/>
      <c r="F5" s="244"/>
      <c r="G5" s="243"/>
      <c r="H5" s="243"/>
      <c r="I5" s="243"/>
      <c r="J5" s="243"/>
      <c r="K5" s="108"/>
    </row>
    <row r="6" spans="1:11" x14ac:dyDescent="0.3">
      <c r="A6" s="80"/>
      <c r="B6" s="80"/>
      <c r="C6" s="79"/>
      <c r="D6" s="79"/>
      <c r="E6" s="79"/>
      <c r="F6" s="127"/>
      <c r="G6" s="79"/>
      <c r="H6" s="79"/>
      <c r="I6" s="79"/>
      <c r="J6" s="79"/>
      <c r="K6" s="108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8"/>
    </row>
    <row r="8" spans="1:11" s="27" customFormat="1" ht="45" x14ac:dyDescent="0.3">
      <c r="A8" s="130" t="s">
        <v>64</v>
      </c>
      <c r="B8" s="130" t="s">
        <v>112</v>
      </c>
      <c r="C8" s="131" t="s">
        <v>114</v>
      </c>
      <c r="D8" s="131" t="s">
        <v>276</v>
      </c>
      <c r="E8" s="131" t="s">
        <v>113</v>
      </c>
      <c r="F8" s="129" t="s">
        <v>257</v>
      </c>
      <c r="G8" s="129" t="s">
        <v>295</v>
      </c>
      <c r="H8" s="129" t="s">
        <v>296</v>
      </c>
      <c r="I8" s="129" t="s">
        <v>258</v>
      </c>
      <c r="J8" s="132" t="s">
        <v>115</v>
      </c>
      <c r="K8" s="108"/>
    </row>
    <row r="9" spans="1:11" s="27" customFormat="1" x14ac:dyDescent="0.3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8"/>
    </row>
    <row r="10" spans="1:11" s="27" customFormat="1" ht="22.5" x14ac:dyDescent="0.3">
      <c r="A10" s="160">
        <v>1</v>
      </c>
      <c r="B10" s="64" t="s">
        <v>511</v>
      </c>
      <c r="C10" s="397" t="s">
        <v>512</v>
      </c>
      <c r="D10" s="438" t="s">
        <v>222</v>
      </c>
      <c r="E10" s="158" t="s">
        <v>515</v>
      </c>
      <c r="F10" s="28">
        <v>0</v>
      </c>
      <c r="G10" s="28">
        <v>70623.66</v>
      </c>
      <c r="H10" s="28">
        <v>59839.27</v>
      </c>
      <c r="I10" s="27">
        <f>F10+G10-H10</f>
        <v>10784.390000000007</v>
      </c>
      <c r="J10" s="28"/>
      <c r="K10" s="108"/>
    </row>
    <row r="11" spans="1:11" ht="22.5" x14ac:dyDescent="0.3">
      <c r="A11" s="160">
        <v>2</v>
      </c>
      <c r="B11" s="64" t="s">
        <v>511</v>
      </c>
      <c r="C11" s="397" t="s">
        <v>513</v>
      </c>
      <c r="D11" s="398" t="s">
        <v>222</v>
      </c>
      <c r="E11" s="158" t="s">
        <v>516</v>
      </c>
      <c r="F11" s="28">
        <v>0</v>
      </c>
      <c r="G11" s="28"/>
      <c r="H11" s="28"/>
      <c r="I11" s="28">
        <v>0</v>
      </c>
      <c r="J11" s="28"/>
    </row>
    <row r="12" spans="1:11" ht="22.5" x14ac:dyDescent="0.3">
      <c r="A12" s="160">
        <v>3</v>
      </c>
      <c r="B12" s="64" t="s">
        <v>511</v>
      </c>
      <c r="C12" s="397" t="s">
        <v>514</v>
      </c>
      <c r="D12" s="398" t="s">
        <v>222</v>
      </c>
      <c r="E12" s="158" t="s">
        <v>517</v>
      </c>
      <c r="F12" s="28">
        <v>17.53</v>
      </c>
      <c r="G12" s="28">
        <v>1000</v>
      </c>
      <c r="H12" s="28">
        <v>110</v>
      </c>
      <c r="I12" s="28">
        <f>F12+G12-H12</f>
        <v>907.53</v>
      </c>
      <c r="J12" s="28"/>
    </row>
    <row r="13" spans="1:11" ht="15.75" x14ac:dyDescent="0.3">
      <c r="A13" s="160"/>
      <c r="B13" s="64"/>
      <c r="C13" s="161"/>
      <c r="D13" s="162"/>
      <c r="E13" s="158"/>
      <c r="F13" s="28"/>
      <c r="G13" s="28"/>
      <c r="H13" s="28"/>
      <c r="I13" s="28"/>
      <c r="J13" s="28"/>
    </row>
    <row r="14" spans="1:11" ht="15.75" x14ac:dyDescent="0.3">
      <c r="A14" s="160"/>
      <c r="B14" s="64"/>
      <c r="C14" s="161"/>
      <c r="D14" s="162"/>
      <c r="E14" s="158"/>
      <c r="F14" s="28">
        <f>SUM(F10:F13)</f>
        <v>17.53</v>
      </c>
      <c r="G14" s="439">
        <f>SUM(G10:G13)</f>
        <v>71623.66</v>
      </c>
      <c r="H14" s="28">
        <f>SUM(H10:H13)</f>
        <v>59949.27</v>
      </c>
      <c r="I14" s="28">
        <f>SUM(I10:I13)</f>
        <v>11691.920000000007</v>
      </c>
      <c r="J14" s="28"/>
    </row>
    <row r="15" spans="1:11" ht="15.75" x14ac:dyDescent="0.3">
      <c r="A15" s="175"/>
      <c r="B15" s="441"/>
      <c r="C15" s="442"/>
      <c r="D15" s="442"/>
      <c r="E15" s="443"/>
      <c r="F15" s="444"/>
      <c r="G15" s="196"/>
      <c r="H15" s="444"/>
      <c r="I15" s="444"/>
      <c r="J15" s="444"/>
    </row>
    <row r="16" spans="1:11" x14ac:dyDescent="0.3">
      <c r="A16" s="107"/>
      <c r="B16" s="238" t="s">
        <v>107</v>
      </c>
      <c r="C16" s="107"/>
      <c r="D16" s="107"/>
      <c r="E16" s="107"/>
      <c r="F16" s="239"/>
      <c r="G16" s="104"/>
      <c r="H16" s="107"/>
      <c r="I16" s="107"/>
      <c r="J16" s="107"/>
    </row>
    <row r="17" spans="1:10" x14ac:dyDescent="0.3">
      <c r="A17" s="107"/>
      <c r="B17" s="107"/>
      <c r="C17" s="107" t="s">
        <v>524</v>
      </c>
      <c r="D17" s="107"/>
      <c r="E17" s="107"/>
      <c r="F17" s="440" t="s">
        <v>539</v>
      </c>
      <c r="G17" s="440"/>
      <c r="H17" s="104"/>
      <c r="I17" s="104"/>
      <c r="J17" s="104"/>
    </row>
    <row r="18" spans="1:10" x14ac:dyDescent="0.3">
      <c r="A18" s="107"/>
      <c r="B18" s="107"/>
      <c r="C18" s="283"/>
      <c r="D18" s="107"/>
      <c r="E18" s="107"/>
      <c r="F18" s="107"/>
      <c r="G18" s="104"/>
      <c r="H18" s="104"/>
      <c r="I18" s="104"/>
      <c r="J18" s="104"/>
    </row>
    <row r="19" spans="1:10" x14ac:dyDescent="0.3">
      <c r="A19" s="104"/>
      <c r="B19" s="107"/>
      <c r="C19" s="240" t="s">
        <v>269</v>
      </c>
      <c r="D19" s="240"/>
      <c r="E19" s="107"/>
      <c r="F19" s="107" t="s">
        <v>274</v>
      </c>
      <c r="G19" s="104"/>
      <c r="H19" s="104"/>
      <c r="I19" s="104" t="s">
        <v>552</v>
      </c>
      <c r="J19" s="104"/>
    </row>
    <row r="20" spans="1:10" x14ac:dyDescent="0.3">
      <c r="A20" s="104"/>
      <c r="B20" s="107"/>
      <c r="C20" s="241" t="s">
        <v>140</v>
      </c>
      <c r="D20" s="107"/>
      <c r="E20" s="107"/>
      <c r="F20" s="107" t="s">
        <v>270</v>
      </c>
      <c r="G20" s="104"/>
      <c r="H20" s="104"/>
      <c r="I20" s="104"/>
      <c r="J20" s="104"/>
    </row>
    <row r="21" spans="1:10" customFormat="1" x14ac:dyDescent="0.3">
      <c r="A21" s="104"/>
      <c r="B21" s="107"/>
      <c r="C21" s="107"/>
      <c r="D21" s="241"/>
      <c r="E21" s="104"/>
      <c r="F21" s="104"/>
      <c r="G21" s="104"/>
      <c r="H21" s="104"/>
      <c r="I21" s="104"/>
      <c r="J21" s="104"/>
    </row>
    <row r="22" spans="1:10" customFormat="1" ht="12.75" x14ac:dyDescent="0.2">
      <c r="A22" s="104"/>
      <c r="B22" s="104"/>
      <c r="C22" s="104"/>
      <c r="D22" s="104"/>
      <c r="E22" s="104"/>
      <c r="F22" s="104"/>
      <c r="H22" s="104"/>
      <c r="I22" s="104"/>
      <c r="J22" s="104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x14ac:dyDescent="0.3">
      <c r="G26" s="2"/>
    </row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5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5"/>
    <dataValidation allowBlank="1" showInputMessage="1" showErrorMessage="1" prompt="თვე/დღე/წელი" sqref="J10:J15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SheetLayoutView="100" workbookViewId="0">
      <selection activeCell="G2" sqref="G2"/>
    </sheetView>
  </sheetViews>
  <sheetFormatPr defaultRowHeight="15" x14ac:dyDescent="0.3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15.85546875" style="189" customWidth="1"/>
    <col min="9" max="16384" width="9.140625" style="189"/>
  </cols>
  <sheetData>
    <row r="1" spans="1:8" x14ac:dyDescent="0.3">
      <c r="A1" s="77" t="s">
        <v>371</v>
      </c>
      <c r="B1" s="79"/>
      <c r="C1" s="79"/>
      <c r="D1" s="79"/>
      <c r="E1" s="79"/>
      <c r="F1" s="79"/>
      <c r="G1" s="169" t="s">
        <v>110</v>
      </c>
      <c r="H1" s="170"/>
    </row>
    <row r="2" spans="1:8" x14ac:dyDescent="0.3">
      <c r="A2" s="79" t="s">
        <v>141</v>
      </c>
      <c r="B2" s="79"/>
      <c r="C2" s="79"/>
      <c r="D2" s="79"/>
      <c r="E2" s="79"/>
      <c r="F2" s="79"/>
      <c r="G2" s="298" t="s">
        <v>559</v>
      </c>
      <c r="H2" s="353"/>
    </row>
    <row r="3" spans="1:8" x14ac:dyDescent="0.3">
      <c r="A3" s="79"/>
      <c r="B3" s="79"/>
      <c r="C3" s="79"/>
      <c r="D3" s="79"/>
      <c r="E3" s="79"/>
      <c r="F3" s="79"/>
      <c r="G3" s="105"/>
      <c r="H3" s="170"/>
    </row>
    <row r="4" spans="1:8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ht="16.5" x14ac:dyDescent="0.3">
      <c r="A5" s="405" t="s">
        <v>510</v>
      </c>
      <c r="B5" s="359"/>
      <c r="C5" s="354"/>
      <c r="D5" s="353"/>
      <c r="E5" s="360"/>
      <c r="F5" s="227"/>
      <c r="G5" s="227"/>
      <c r="H5" s="107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1" t="s">
        <v>314</v>
      </c>
      <c r="B8" s="171" t="s">
        <v>142</v>
      </c>
      <c r="C8" s="172" t="s">
        <v>369</v>
      </c>
      <c r="D8" s="172" t="s">
        <v>370</v>
      </c>
      <c r="E8" s="172" t="s">
        <v>276</v>
      </c>
      <c r="F8" s="171" t="s">
        <v>321</v>
      </c>
      <c r="G8" s="172" t="s">
        <v>315</v>
      </c>
      <c r="H8" s="108"/>
    </row>
    <row r="9" spans="1:8" x14ac:dyDescent="0.3">
      <c r="A9" s="173" t="s">
        <v>316</v>
      </c>
      <c r="B9" s="174"/>
      <c r="C9" s="175"/>
      <c r="D9" s="176"/>
      <c r="E9" s="176"/>
      <c r="F9" s="176"/>
      <c r="G9" s="177"/>
      <c r="H9" s="108"/>
    </row>
    <row r="10" spans="1:8" ht="15.75" x14ac:dyDescent="0.3">
      <c r="A10" s="174">
        <v>1</v>
      </c>
      <c r="B10" s="158"/>
      <c r="C10" s="178"/>
      <c r="D10" s="179"/>
      <c r="E10" s="179"/>
      <c r="F10" s="179"/>
      <c r="G10" s="180" t="str">
        <f>IF(ISBLANK(B10),"",G9+C10-D10)</f>
        <v/>
      </c>
      <c r="H10" s="108"/>
    </row>
    <row r="11" spans="1:8" ht="15.75" x14ac:dyDescent="0.3">
      <c r="A11" s="174">
        <v>2</v>
      </c>
      <c r="B11" s="158"/>
      <c r="C11" s="178"/>
      <c r="D11" s="179"/>
      <c r="E11" s="179"/>
      <c r="F11" s="179"/>
      <c r="G11" s="180" t="str">
        <f t="shared" ref="G11:G38" si="0">IF(ISBLANK(B11),"",G10+C11-D11)</f>
        <v/>
      </c>
      <c r="H11" s="108"/>
    </row>
    <row r="12" spans="1:8" ht="15.75" x14ac:dyDescent="0.3">
      <c r="A12" s="174">
        <v>3</v>
      </c>
      <c r="B12" s="158"/>
      <c r="C12" s="178"/>
      <c r="D12" s="179"/>
      <c r="E12" s="179"/>
      <c r="F12" s="179"/>
      <c r="G12" s="180" t="str">
        <f t="shared" si="0"/>
        <v/>
      </c>
      <c r="H12" s="108"/>
    </row>
    <row r="13" spans="1:8" ht="15.75" x14ac:dyDescent="0.3">
      <c r="A13" s="174">
        <v>4</v>
      </c>
      <c r="B13" s="158"/>
      <c r="C13" s="178"/>
      <c r="D13" s="179"/>
      <c r="E13" s="179"/>
      <c r="F13" s="179"/>
      <c r="G13" s="180" t="str">
        <f t="shared" si="0"/>
        <v/>
      </c>
      <c r="H13" s="108"/>
    </row>
    <row r="14" spans="1:8" ht="15.75" x14ac:dyDescent="0.3">
      <c r="A14" s="174">
        <v>5</v>
      </c>
      <c r="B14" s="158"/>
      <c r="C14" s="178"/>
      <c r="D14" s="179"/>
      <c r="E14" s="179"/>
      <c r="F14" s="179"/>
      <c r="G14" s="180" t="str">
        <f t="shared" si="0"/>
        <v/>
      </c>
      <c r="H14" s="108"/>
    </row>
    <row r="15" spans="1:8" ht="15.75" x14ac:dyDescent="0.3">
      <c r="A15" s="174">
        <v>6</v>
      </c>
      <c r="B15" s="158"/>
      <c r="C15" s="178"/>
      <c r="D15" s="179"/>
      <c r="E15" s="179"/>
      <c r="F15" s="179"/>
      <c r="G15" s="180" t="str">
        <f t="shared" si="0"/>
        <v/>
      </c>
      <c r="H15" s="108"/>
    </row>
    <row r="16" spans="1:8" ht="15.75" x14ac:dyDescent="0.3">
      <c r="A16" s="174">
        <v>7</v>
      </c>
      <c r="B16" s="158"/>
      <c r="C16" s="178"/>
      <c r="D16" s="179"/>
      <c r="E16" s="179"/>
      <c r="F16" s="179"/>
      <c r="G16" s="180" t="str">
        <f t="shared" si="0"/>
        <v/>
      </c>
      <c r="H16" s="108"/>
    </row>
    <row r="17" spans="1:8" ht="15.75" x14ac:dyDescent="0.3">
      <c r="A17" s="174">
        <v>8</v>
      </c>
      <c r="B17" s="158"/>
      <c r="C17" s="178"/>
      <c r="D17" s="179"/>
      <c r="E17" s="179"/>
      <c r="F17" s="179"/>
      <c r="G17" s="180" t="str">
        <f t="shared" si="0"/>
        <v/>
      </c>
      <c r="H17" s="108"/>
    </row>
    <row r="18" spans="1:8" ht="15.75" x14ac:dyDescent="0.3">
      <c r="A18" s="174">
        <v>9</v>
      </c>
      <c r="B18" s="158"/>
      <c r="C18" s="178"/>
      <c r="D18" s="179"/>
      <c r="E18" s="179"/>
      <c r="F18" s="179"/>
      <c r="G18" s="180" t="str">
        <f t="shared" si="0"/>
        <v/>
      </c>
      <c r="H18" s="108"/>
    </row>
    <row r="19" spans="1:8" ht="15.75" x14ac:dyDescent="0.3">
      <c r="A19" s="174">
        <v>10</v>
      </c>
      <c r="B19" s="158"/>
      <c r="C19" s="178"/>
      <c r="D19" s="179"/>
      <c r="E19" s="179"/>
      <c r="F19" s="179"/>
      <c r="G19" s="180" t="str">
        <f t="shared" si="0"/>
        <v/>
      </c>
      <c r="H19" s="108"/>
    </row>
    <row r="20" spans="1:8" ht="15.75" x14ac:dyDescent="0.3">
      <c r="A20" s="174">
        <v>11</v>
      </c>
      <c r="B20" s="158"/>
      <c r="C20" s="178"/>
      <c r="D20" s="179"/>
      <c r="E20" s="179"/>
      <c r="F20" s="179"/>
      <c r="G20" s="180" t="str">
        <f t="shared" si="0"/>
        <v/>
      </c>
      <c r="H20" s="108"/>
    </row>
    <row r="21" spans="1:8" ht="15.75" x14ac:dyDescent="0.3">
      <c r="A21" s="174">
        <v>12</v>
      </c>
      <c r="B21" s="158"/>
      <c r="C21" s="178"/>
      <c r="D21" s="179"/>
      <c r="E21" s="179"/>
      <c r="F21" s="179"/>
      <c r="G21" s="180" t="str">
        <f t="shared" si="0"/>
        <v/>
      </c>
      <c r="H21" s="108"/>
    </row>
    <row r="22" spans="1:8" ht="15.75" x14ac:dyDescent="0.3">
      <c r="A22" s="174">
        <v>13</v>
      </c>
      <c r="B22" s="158"/>
      <c r="C22" s="178"/>
      <c r="D22" s="179"/>
      <c r="E22" s="179"/>
      <c r="F22" s="179"/>
      <c r="G22" s="180" t="str">
        <f t="shared" si="0"/>
        <v/>
      </c>
      <c r="H22" s="108"/>
    </row>
    <row r="23" spans="1:8" ht="15.75" x14ac:dyDescent="0.3">
      <c r="A23" s="174">
        <v>14</v>
      </c>
      <c r="B23" s="158"/>
      <c r="C23" s="178"/>
      <c r="D23" s="179"/>
      <c r="E23" s="179"/>
      <c r="F23" s="179"/>
      <c r="G23" s="180" t="str">
        <f t="shared" si="0"/>
        <v/>
      </c>
      <c r="H23" s="108"/>
    </row>
    <row r="24" spans="1:8" ht="15.75" x14ac:dyDescent="0.3">
      <c r="A24" s="174">
        <v>15</v>
      </c>
      <c r="B24" s="158"/>
      <c r="C24" s="178"/>
      <c r="D24" s="179"/>
      <c r="E24" s="179"/>
      <c r="F24" s="179"/>
      <c r="G24" s="180" t="str">
        <f t="shared" si="0"/>
        <v/>
      </c>
      <c r="H24" s="108"/>
    </row>
    <row r="25" spans="1:8" ht="15.75" x14ac:dyDescent="0.3">
      <c r="A25" s="174">
        <v>16</v>
      </c>
      <c r="B25" s="158"/>
      <c r="C25" s="178"/>
      <c r="D25" s="179"/>
      <c r="E25" s="179"/>
      <c r="F25" s="179"/>
      <c r="G25" s="180" t="str">
        <f t="shared" si="0"/>
        <v/>
      </c>
      <c r="H25" s="108"/>
    </row>
    <row r="26" spans="1:8" ht="15.75" x14ac:dyDescent="0.3">
      <c r="A26" s="174">
        <v>17</v>
      </c>
      <c r="B26" s="158"/>
      <c r="C26" s="178"/>
      <c r="D26" s="179"/>
      <c r="E26" s="179"/>
      <c r="F26" s="179"/>
      <c r="G26" s="180" t="str">
        <f t="shared" si="0"/>
        <v/>
      </c>
      <c r="H26" s="108"/>
    </row>
    <row r="27" spans="1:8" ht="15.75" x14ac:dyDescent="0.3">
      <c r="A27" s="174">
        <v>18</v>
      </c>
      <c r="B27" s="158"/>
      <c r="C27" s="178"/>
      <c r="D27" s="179"/>
      <c r="E27" s="179"/>
      <c r="F27" s="179"/>
      <c r="G27" s="180" t="str">
        <f t="shared" si="0"/>
        <v/>
      </c>
      <c r="H27" s="108"/>
    </row>
    <row r="28" spans="1:8" ht="15.75" x14ac:dyDescent="0.3">
      <c r="A28" s="174">
        <v>19</v>
      </c>
      <c r="B28" s="158"/>
      <c r="C28" s="178"/>
      <c r="D28" s="179"/>
      <c r="E28" s="179"/>
      <c r="F28" s="179"/>
      <c r="G28" s="180" t="str">
        <f t="shared" si="0"/>
        <v/>
      </c>
      <c r="H28" s="108"/>
    </row>
    <row r="29" spans="1:8" ht="15.75" x14ac:dyDescent="0.3">
      <c r="A29" s="174">
        <v>20</v>
      </c>
      <c r="B29" s="158"/>
      <c r="C29" s="178"/>
      <c r="D29" s="179"/>
      <c r="E29" s="179"/>
      <c r="F29" s="179"/>
      <c r="G29" s="180" t="str">
        <f t="shared" si="0"/>
        <v/>
      </c>
      <c r="H29" s="108"/>
    </row>
    <row r="30" spans="1:8" ht="15.75" x14ac:dyDescent="0.3">
      <c r="A30" s="174">
        <v>21</v>
      </c>
      <c r="B30" s="158"/>
      <c r="C30" s="181"/>
      <c r="D30" s="182"/>
      <c r="E30" s="182"/>
      <c r="F30" s="182"/>
      <c r="G30" s="180" t="str">
        <f t="shared" si="0"/>
        <v/>
      </c>
      <c r="H30" s="108"/>
    </row>
    <row r="31" spans="1:8" ht="15.75" x14ac:dyDescent="0.3">
      <c r="A31" s="174">
        <v>22</v>
      </c>
      <c r="B31" s="158"/>
      <c r="C31" s="181"/>
      <c r="D31" s="182"/>
      <c r="E31" s="182"/>
      <c r="F31" s="182"/>
      <c r="G31" s="180" t="str">
        <f t="shared" si="0"/>
        <v/>
      </c>
      <c r="H31" s="108"/>
    </row>
    <row r="32" spans="1:8" ht="15.75" x14ac:dyDescent="0.3">
      <c r="A32" s="174">
        <v>23</v>
      </c>
      <c r="B32" s="158"/>
      <c r="C32" s="181"/>
      <c r="D32" s="182"/>
      <c r="E32" s="182"/>
      <c r="F32" s="182"/>
      <c r="G32" s="180" t="str">
        <f t="shared" si="0"/>
        <v/>
      </c>
      <c r="H32" s="108"/>
    </row>
    <row r="33" spans="1:10" ht="15.75" x14ac:dyDescent="0.3">
      <c r="A33" s="174">
        <v>24</v>
      </c>
      <c r="B33" s="158"/>
      <c r="C33" s="181"/>
      <c r="D33" s="182"/>
      <c r="E33" s="182"/>
      <c r="F33" s="182"/>
      <c r="G33" s="180" t="str">
        <f t="shared" si="0"/>
        <v/>
      </c>
      <c r="H33" s="108"/>
    </row>
    <row r="34" spans="1:10" ht="15.75" x14ac:dyDescent="0.3">
      <c r="A34" s="174">
        <v>25</v>
      </c>
      <c r="B34" s="158"/>
      <c r="C34" s="181"/>
      <c r="D34" s="182"/>
      <c r="E34" s="182"/>
      <c r="F34" s="182"/>
      <c r="G34" s="180" t="str">
        <f t="shared" si="0"/>
        <v/>
      </c>
      <c r="H34" s="108"/>
    </row>
    <row r="35" spans="1:10" ht="15.75" x14ac:dyDescent="0.3">
      <c r="A35" s="174">
        <v>26</v>
      </c>
      <c r="B35" s="158"/>
      <c r="C35" s="181"/>
      <c r="D35" s="182"/>
      <c r="E35" s="182"/>
      <c r="F35" s="182"/>
      <c r="G35" s="180" t="str">
        <f t="shared" si="0"/>
        <v/>
      </c>
      <c r="H35" s="108"/>
    </row>
    <row r="36" spans="1:10" ht="15.75" x14ac:dyDescent="0.3">
      <c r="A36" s="174">
        <v>27</v>
      </c>
      <c r="B36" s="158"/>
      <c r="C36" s="181"/>
      <c r="D36" s="182"/>
      <c r="E36" s="182"/>
      <c r="F36" s="182"/>
      <c r="G36" s="180" t="str">
        <f t="shared" si="0"/>
        <v/>
      </c>
      <c r="H36" s="108"/>
    </row>
    <row r="37" spans="1:10" ht="15.75" x14ac:dyDescent="0.3">
      <c r="A37" s="174">
        <v>28</v>
      </c>
      <c r="B37" s="158"/>
      <c r="C37" s="181"/>
      <c r="D37" s="182"/>
      <c r="E37" s="182"/>
      <c r="F37" s="182"/>
      <c r="G37" s="180" t="str">
        <f t="shared" si="0"/>
        <v/>
      </c>
      <c r="H37" s="108"/>
    </row>
    <row r="38" spans="1:10" ht="15.75" x14ac:dyDescent="0.3">
      <c r="A38" s="174">
        <v>29</v>
      </c>
      <c r="B38" s="158"/>
      <c r="C38" s="181"/>
      <c r="D38" s="182"/>
      <c r="E38" s="182"/>
      <c r="F38" s="182"/>
      <c r="G38" s="180" t="str">
        <f t="shared" si="0"/>
        <v/>
      </c>
      <c r="H38" s="108"/>
    </row>
    <row r="39" spans="1:10" ht="15.75" x14ac:dyDescent="0.3">
      <c r="A39" s="174" t="s">
        <v>279</v>
      </c>
      <c r="B39" s="158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 x14ac:dyDescent="0.3">
      <c r="A40" s="183" t="s">
        <v>317</v>
      </c>
      <c r="B40" s="184"/>
      <c r="C40" s="185"/>
      <c r="D40" s="186"/>
      <c r="E40" s="186"/>
      <c r="F40" s="187"/>
      <c r="G40" s="188" t="str">
        <f>G39</f>
        <v/>
      </c>
      <c r="H40" s="108"/>
    </row>
    <row r="44" spans="1:10" x14ac:dyDescent="0.3">
      <c r="B44" s="191" t="s">
        <v>107</v>
      </c>
      <c r="C44" s="189" t="s">
        <v>523</v>
      </c>
      <c r="F44" s="192" t="s">
        <v>538</v>
      </c>
    </row>
    <row r="45" spans="1:10" x14ac:dyDescent="0.3">
      <c r="F45" s="190"/>
      <c r="G45" s="190"/>
      <c r="H45" s="190"/>
      <c r="I45" s="190"/>
      <c r="J45" s="190"/>
    </row>
    <row r="46" spans="1:10" x14ac:dyDescent="0.3">
      <c r="C46" s="193"/>
      <c r="F46" s="193"/>
      <c r="G46" s="194"/>
      <c r="H46" s="190"/>
      <c r="I46" s="190"/>
      <c r="J46" s="190"/>
    </row>
    <row r="47" spans="1:10" x14ac:dyDescent="0.3">
      <c r="A47" s="190"/>
      <c r="C47" s="195" t="s">
        <v>269</v>
      </c>
      <c r="F47" s="196" t="s">
        <v>274</v>
      </c>
      <c r="G47" s="194"/>
      <c r="H47" s="190"/>
      <c r="I47" s="190"/>
      <c r="J47" s="190"/>
    </row>
    <row r="48" spans="1:10" x14ac:dyDescent="0.3">
      <c r="A48" s="190"/>
      <c r="C48" s="197" t="s">
        <v>140</v>
      </c>
      <c r="F48" s="189" t="s">
        <v>270</v>
      </c>
      <c r="G48" s="190"/>
      <c r="H48" s="190"/>
      <c r="I48" s="190"/>
      <c r="J48" s="190"/>
    </row>
    <row r="49" spans="2:2" s="190" customFormat="1" x14ac:dyDescent="0.3">
      <c r="B49" s="189"/>
    </row>
    <row r="50" spans="2:2" s="190" customFormat="1" ht="12.75" x14ac:dyDescent="0.2"/>
    <row r="51" spans="2:2" s="190" customFormat="1" ht="12.75" x14ac:dyDescent="0.2"/>
    <row r="52" spans="2:2" s="190" customFormat="1" ht="12.75" x14ac:dyDescent="0.2"/>
    <row r="53" spans="2:2" s="19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5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SheetLayoutView="100" workbookViewId="0">
      <selection activeCell="H15" sqref="H15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5.5703125" style="25" customWidth="1"/>
    <col min="12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81"/>
      <c r="G1" s="81"/>
      <c r="H1" s="81"/>
      <c r="I1" s="473" t="s">
        <v>110</v>
      </c>
      <c r="J1" s="473"/>
      <c r="K1" s="145"/>
    </row>
    <row r="2" spans="1:12" s="23" customFormat="1" ht="15" x14ac:dyDescent="0.3">
      <c r="A2" s="108" t="s">
        <v>141</v>
      </c>
      <c r="B2" s="139"/>
      <c r="C2" s="139"/>
      <c r="D2" s="139"/>
      <c r="E2" s="139"/>
      <c r="F2" s="140"/>
      <c r="G2" s="141"/>
      <c r="I2" s="298" t="s">
        <v>559</v>
      </c>
      <c r="J2" s="353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8"/>
      <c r="K3" s="145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7"/>
      <c r="J4" s="79"/>
      <c r="K4" s="108"/>
      <c r="L4" s="23"/>
    </row>
    <row r="5" spans="1:12" s="2" customFormat="1" ht="16.5" x14ac:dyDescent="0.3">
      <c r="A5" s="405" t="s">
        <v>510</v>
      </c>
      <c r="B5" s="359"/>
      <c r="C5" s="354"/>
      <c r="D5" s="353"/>
      <c r="E5" s="360"/>
      <c r="F5" s="60"/>
      <c r="G5" s="60"/>
      <c r="H5" s="60"/>
      <c r="I5" s="133"/>
      <c r="J5" s="60"/>
      <c r="K5" s="108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75" t="s">
        <v>221</v>
      </c>
      <c r="C7" s="475"/>
      <c r="D7" s="475" t="s">
        <v>293</v>
      </c>
      <c r="E7" s="475"/>
      <c r="F7" s="475" t="s">
        <v>294</v>
      </c>
      <c r="G7" s="475"/>
      <c r="H7" s="157" t="s">
        <v>280</v>
      </c>
      <c r="I7" s="475" t="s">
        <v>224</v>
      </c>
      <c r="J7" s="475"/>
      <c r="K7" s="146"/>
    </row>
    <row r="8" spans="1:12" ht="15" x14ac:dyDescent="0.2">
      <c r="A8" s="135" t="s">
        <v>116</v>
      </c>
      <c r="B8" s="136" t="s">
        <v>223</v>
      </c>
      <c r="C8" s="137" t="s">
        <v>222</v>
      </c>
      <c r="D8" s="136" t="s">
        <v>223</v>
      </c>
      <c r="E8" s="137" t="s">
        <v>222</v>
      </c>
      <c r="F8" s="136" t="s">
        <v>223</v>
      </c>
      <c r="G8" s="137" t="s">
        <v>222</v>
      </c>
      <c r="H8" s="137" t="s">
        <v>222</v>
      </c>
      <c r="I8" s="136" t="s">
        <v>223</v>
      </c>
      <c r="J8" s="137" t="s">
        <v>222</v>
      </c>
      <c r="K8" s="146"/>
    </row>
    <row r="9" spans="1:12" ht="15" x14ac:dyDescent="0.2">
      <c r="A9" s="61" t="s">
        <v>117</v>
      </c>
      <c r="B9" s="134">
        <v>4427</v>
      </c>
      <c r="C9" s="85">
        <f>SUM(C10,C14,C17)</f>
        <v>36041</v>
      </c>
      <c r="D9" s="85">
        <f t="shared" ref="D9" si="0">SUM(D10,D14,D17)</f>
        <v>0</v>
      </c>
      <c r="E9" s="85">
        <f>SUM(E10,E14,E17)</f>
        <v>0</v>
      </c>
      <c r="F9" s="85"/>
      <c r="G9" s="85">
        <f>SUM(G10,G14,G17)</f>
        <v>31614</v>
      </c>
      <c r="H9" s="85"/>
      <c r="I9" s="85">
        <f>SUM(I10,I14,I17)</f>
        <v>0</v>
      </c>
      <c r="J9" s="134">
        <v>4427</v>
      </c>
      <c r="K9" s="146"/>
    </row>
    <row r="10" spans="1:12" ht="15" x14ac:dyDescent="0.2">
      <c r="A10" s="62" t="s">
        <v>118</v>
      </c>
      <c r="B10" s="134">
        <f t="shared" ref="B10" si="1">SUM(B11:B13)</f>
        <v>0</v>
      </c>
      <c r="C10" s="134">
        <f>SUM(C11:C13)</f>
        <v>0</v>
      </c>
      <c r="D10" s="134">
        <f t="shared" ref="D10:J10" si="2">SUM(D11:D13)</f>
        <v>0</v>
      </c>
      <c r="E10" s="134">
        <f>SUM(E11:E13)</f>
        <v>0</v>
      </c>
      <c r="F10" s="134"/>
      <c r="G10" s="134">
        <f>SUM(G11:G13)</f>
        <v>0</v>
      </c>
      <c r="H10" s="134"/>
      <c r="I10" s="134">
        <f>SUM(I11:I13)</f>
        <v>0</v>
      </c>
      <c r="J10" s="134">
        <f t="shared" si="2"/>
        <v>0</v>
      </c>
      <c r="K10" s="146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2" t="s">
        <v>122</v>
      </c>
      <c r="B14" s="134"/>
      <c r="C14" s="134">
        <f>SUM(C15:C16)</f>
        <v>36041</v>
      </c>
      <c r="D14" s="134">
        <f t="shared" ref="D14" si="3">SUM(D15:D16)</f>
        <v>0</v>
      </c>
      <c r="E14" s="134">
        <f>SUM(E15:E16)</f>
        <v>0</v>
      </c>
      <c r="F14" s="134"/>
      <c r="G14" s="134">
        <f>SUM(G15:G16)</f>
        <v>31614</v>
      </c>
      <c r="H14" s="134"/>
      <c r="I14" s="134">
        <f>SUM(I15:I16)</f>
        <v>0</v>
      </c>
      <c r="J14" s="134">
        <v>0</v>
      </c>
      <c r="K14" s="146"/>
    </row>
    <row r="15" spans="1:12" ht="15" x14ac:dyDescent="0.2">
      <c r="A15" s="62" t="s">
        <v>123</v>
      </c>
      <c r="B15" s="26">
        <v>2</v>
      </c>
      <c r="C15" s="26">
        <v>31614</v>
      </c>
      <c r="D15" s="26"/>
      <c r="E15" s="26"/>
      <c r="F15" s="26">
        <v>2</v>
      </c>
      <c r="G15" s="26">
        <v>31614</v>
      </c>
      <c r="H15" s="26"/>
      <c r="I15" s="26"/>
      <c r="J15" s="26">
        <v>0</v>
      </c>
      <c r="K15" s="146"/>
    </row>
    <row r="16" spans="1:12" ht="15" x14ac:dyDescent="0.2">
      <c r="A16" s="62" t="s">
        <v>124</v>
      </c>
      <c r="B16" s="26"/>
      <c r="C16" s="26">
        <v>4427</v>
      </c>
      <c r="D16" s="26"/>
      <c r="E16" s="26"/>
      <c r="F16" s="26"/>
      <c r="G16" s="26"/>
      <c r="H16" s="26"/>
      <c r="I16" s="26"/>
      <c r="J16" s="26">
        <v>4427</v>
      </c>
      <c r="K16" s="146"/>
    </row>
    <row r="17" spans="1:11" ht="15" x14ac:dyDescent="0.2">
      <c r="A17" s="62" t="s">
        <v>125</v>
      </c>
      <c r="B17" s="134">
        <f t="shared" ref="B17" si="4">SUM(B18:B19,B22,B23)</f>
        <v>0</v>
      </c>
      <c r="C17" s="134">
        <f>SUM(C18:C19,C22,C23)</f>
        <v>0</v>
      </c>
      <c r="D17" s="134">
        <f t="shared" ref="D17:J17" si="5">SUM(D18:D19,D22,D23)</f>
        <v>0</v>
      </c>
      <c r="E17" s="134">
        <f>SUM(E18:E19,E22,E23)</f>
        <v>0</v>
      </c>
      <c r="F17" s="134">
        <f t="shared" si="5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5"/>
        <v>0</v>
      </c>
      <c r="K17" s="146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2" t="s">
        <v>127</v>
      </c>
      <c r="B19" s="134">
        <f t="shared" ref="B19" si="6">SUM(B20:B21)</f>
        <v>0</v>
      </c>
      <c r="C19" s="134">
        <f>SUM(C20:C21)</f>
        <v>0</v>
      </c>
      <c r="D19" s="134">
        <f t="shared" ref="D19:J19" si="7">SUM(D20:D21)</f>
        <v>0</v>
      </c>
      <c r="E19" s="134">
        <f>SUM(E20:E21)</f>
        <v>0</v>
      </c>
      <c r="F19" s="134">
        <f t="shared" si="7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7"/>
        <v>0</v>
      </c>
      <c r="K19" s="146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1" t="s">
        <v>132</v>
      </c>
      <c r="B24" s="85">
        <f>SUM(B25:B31)</f>
        <v>0</v>
      </c>
      <c r="C24" s="85">
        <f t="shared" ref="C24:J24" si="8">SUM(C25:C31)</f>
        <v>0</v>
      </c>
      <c r="D24" s="85">
        <f t="shared" si="8"/>
        <v>0</v>
      </c>
      <c r="E24" s="85">
        <f t="shared" si="8"/>
        <v>0</v>
      </c>
      <c r="F24" s="85">
        <f t="shared" si="8"/>
        <v>0</v>
      </c>
      <c r="G24" s="85">
        <f t="shared" si="8"/>
        <v>0</v>
      </c>
      <c r="H24" s="85">
        <f t="shared" si="8"/>
        <v>0</v>
      </c>
      <c r="I24" s="85">
        <f t="shared" si="8"/>
        <v>0</v>
      </c>
      <c r="J24" s="85">
        <f t="shared" si="8"/>
        <v>0</v>
      </c>
      <c r="K24" s="146"/>
    </row>
    <row r="25" spans="1:11" ht="15" x14ac:dyDescent="0.2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9">SUM(D33:D35)</f>
        <v>0</v>
      </c>
      <c r="E32" s="85">
        <f>SUM(E33:E35)</f>
        <v>0</v>
      </c>
      <c r="F32" s="85">
        <f t="shared" si="9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9"/>
        <v>0</v>
      </c>
      <c r="K32" s="146"/>
    </row>
    <row r="33" spans="1:11" ht="15" x14ac:dyDescent="0.2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1" t="s">
        <v>134</v>
      </c>
      <c r="B36" s="85">
        <f t="shared" ref="B36:J36" si="10">SUM(B37:B39,B42)</f>
        <v>0</v>
      </c>
      <c r="C36" s="85">
        <f t="shared" si="10"/>
        <v>0</v>
      </c>
      <c r="D36" s="85">
        <f t="shared" si="10"/>
        <v>0</v>
      </c>
      <c r="E36" s="85">
        <f t="shared" si="10"/>
        <v>0</v>
      </c>
      <c r="F36" s="85">
        <f t="shared" si="10"/>
        <v>0</v>
      </c>
      <c r="G36" s="85">
        <f t="shared" si="10"/>
        <v>0</v>
      </c>
      <c r="H36" s="85">
        <f t="shared" si="10"/>
        <v>0</v>
      </c>
      <c r="I36" s="85">
        <f t="shared" si="10"/>
        <v>0</v>
      </c>
      <c r="J36" s="85">
        <f t="shared" si="10"/>
        <v>0</v>
      </c>
      <c r="K36" s="146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2" t="s">
        <v>137</v>
      </c>
      <c r="B39" s="134">
        <f t="shared" ref="B39:J39" si="11">SUM(B40:B41)</f>
        <v>0</v>
      </c>
      <c r="C39" s="134">
        <f t="shared" si="11"/>
        <v>0</v>
      </c>
      <c r="D39" s="134">
        <f t="shared" si="11"/>
        <v>0</v>
      </c>
      <c r="E39" s="134">
        <f t="shared" si="11"/>
        <v>0</v>
      </c>
      <c r="F39" s="134">
        <f t="shared" si="11"/>
        <v>0</v>
      </c>
      <c r="G39" s="134">
        <f t="shared" si="11"/>
        <v>0</v>
      </c>
      <c r="H39" s="134">
        <f t="shared" si="11"/>
        <v>0</v>
      </c>
      <c r="I39" s="134">
        <f t="shared" si="11"/>
        <v>0</v>
      </c>
      <c r="J39" s="134">
        <f t="shared" si="11"/>
        <v>0</v>
      </c>
      <c r="K39" s="146"/>
    </row>
    <row r="40" spans="1:11" ht="30" x14ac:dyDescent="0.2">
      <c r="A40" s="62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107</v>
      </c>
      <c r="B46" s="2" t="s">
        <v>522</v>
      </c>
      <c r="D46" s="5"/>
      <c r="E46" s="2" t="s">
        <v>543</v>
      </c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3"/>
      <c r="C48" s="73"/>
      <c r="F48" s="73"/>
      <c r="G48" s="76"/>
      <c r="H48" s="73"/>
      <c r="I48"/>
      <c r="J48"/>
    </row>
    <row r="49" spans="1:10" s="2" customFormat="1" ht="15" x14ac:dyDescent="0.3">
      <c r="B49" s="72" t="s">
        <v>269</v>
      </c>
      <c r="F49" s="12" t="s">
        <v>274</v>
      </c>
      <c r="G49" s="75"/>
      <c r="I49"/>
      <c r="J49"/>
    </row>
    <row r="50" spans="1:10" s="2" customFormat="1" ht="15" x14ac:dyDescent="0.3">
      <c r="B50" s="68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2" sqref="H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139"/>
      <c r="G1" s="145"/>
      <c r="H1" s="103" t="s">
        <v>199</v>
      </c>
      <c r="I1" s="145"/>
      <c r="J1" s="69"/>
      <c r="K1" s="69"/>
      <c r="L1" s="69"/>
    </row>
    <row r="2" spans="1:12" s="23" customFormat="1" ht="15" x14ac:dyDescent="0.3">
      <c r="A2" s="108" t="s">
        <v>141</v>
      </c>
      <c r="B2" s="139"/>
      <c r="C2" s="139"/>
      <c r="D2" s="139"/>
      <c r="E2" s="139"/>
      <c r="F2" s="139"/>
      <c r="G2" s="147"/>
      <c r="H2" s="298" t="s">
        <v>559</v>
      </c>
      <c r="I2" s="353"/>
      <c r="J2" s="69"/>
      <c r="K2" s="69"/>
      <c r="L2" s="69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39"/>
      <c r="F4" s="139"/>
      <c r="G4" s="139"/>
      <c r="H4" s="139"/>
      <c r="I4" s="145"/>
      <c r="J4" s="66"/>
      <c r="K4" s="66"/>
      <c r="L4" s="23"/>
    </row>
    <row r="5" spans="1:12" s="2" customFormat="1" ht="16.5" x14ac:dyDescent="0.3">
      <c r="A5" s="405" t="s">
        <v>510</v>
      </c>
      <c r="B5" s="359"/>
      <c r="C5" s="354"/>
      <c r="D5" s="353"/>
      <c r="E5" s="360"/>
      <c r="F5" s="150"/>
      <c r="G5" s="150"/>
      <c r="H5" s="150"/>
      <c r="I5" s="145"/>
      <c r="J5" s="66"/>
      <c r="K5" s="66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6"/>
      <c r="K6" s="66"/>
      <c r="L6" s="66"/>
    </row>
    <row r="7" spans="1:12" ht="30" x14ac:dyDescent="0.2">
      <c r="A7" s="135" t="s">
        <v>64</v>
      </c>
      <c r="B7" s="135" t="s">
        <v>380</v>
      </c>
      <c r="C7" s="137" t="s">
        <v>381</v>
      </c>
      <c r="D7" s="137" t="s">
        <v>236</v>
      </c>
      <c r="E7" s="137" t="s">
        <v>241</v>
      </c>
      <c r="F7" s="137" t="s">
        <v>242</v>
      </c>
      <c r="G7" s="137" t="s">
        <v>243</v>
      </c>
      <c r="H7" s="137" t="s">
        <v>244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25">
      <c r="A9" s="70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58"/>
      <c r="H15" s="26"/>
      <c r="I15" s="145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58"/>
      <c r="H16" s="26"/>
      <c r="I16" s="145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58"/>
      <c r="H17" s="26"/>
      <c r="I17" s="145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58"/>
      <c r="H18" s="26"/>
      <c r="I18" s="145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58"/>
      <c r="H19" s="26"/>
      <c r="I19" s="145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58"/>
      <c r="H20" s="26"/>
      <c r="I20" s="145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58"/>
      <c r="H21" s="26"/>
      <c r="I21" s="145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58"/>
      <c r="H22" s="26"/>
      <c r="I22" s="145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58"/>
      <c r="H23" s="26"/>
      <c r="I23" s="145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58"/>
      <c r="H24" s="26"/>
      <c r="I24" s="145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58"/>
      <c r="H25" s="26"/>
      <c r="I25" s="145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58"/>
      <c r="H26" s="26"/>
      <c r="I26" s="145"/>
      <c r="J26" s="66"/>
      <c r="K26" s="66"/>
      <c r="L26" s="66"/>
    </row>
    <row r="27" spans="1:12" s="23" customFormat="1" ht="15" x14ac:dyDescent="0.25">
      <c r="A27" s="70" t="s">
        <v>279</v>
      </c>
      <c r="B27" s="26"/>
      <c r="C27" s="26"/>
      <c r="D27" s="26"/>
      <c r="E27" s="26"/>
      <c r="F27" s="26"/>
      <c r="G27" s="158"/>
      <c r="H27" s="26"/>
      <c r="I27" s="145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107</v>
      </c>
      <c r="C31" s="2" t="s">
        <v>521</v>
      </c>
      <c r="E31" s="5" t="s">
        <v>538</v>
      </c>
    </row>
    <row r="32" spans="1:12" s="2" customFormat="1" ht="15" x14ac:dyDescent="0.3">
      <c r="C32" s="73"/>
      <c r="E32" s="73"/>
      <c r="F32" s="76"/>
      <c r="G32"/>
      <c r="H32"/>
      <c r="I32"/>
    </row>
    <row r="33" spans="1:9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38" t="s">
        <v>307</v>
      </c>
      <c r="B1" s="139"/>
      <c r="C1" s="139"/>
      <c r="D1" s="139"/>
      <c r="E1" s="139"/>
      <c r="F1" s="139"/>
      <c r="G1" s="139"/>
      <c r="H1" s="145"/>
      <c r="I1" s="81" t="s">
        <v>199</v>
      </c>
      <c r="J1" s="152"/>
    </row>
    <row r="2" spans="1:12" s="23" customFormat="1" ht="15" x14ac:dyDescent="0.3">
      <c r="A2" s="108" t="s">
        <v>141</v>
      </c>
      <c r="B2" s="139"/>
      <c r="C2" s="139"/>
      <c r="D2" s="139"/>
      <c r="E2" s="139"/>
      <c r="F2" s="139"/>
      <c r="G2" s="139"/>
      <c r="H2" s="145"/>
      <c r="I2" s="298" t="s">
        <v>566</v>
      </c>
      <c r="J2" s="353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48"/>
      <c r="J4" s="107"/>
      <c r="L4" s="23"/>
    </row>
    <row r="5" spans="1:12" s="2" customFormat="1" ht="16.5" x14ac:dyDescent="0.3">
      <c r="A5" s="405" t="s">
        <v>510</v>
      </c>
      <c r="B5" s="359"/>
      <c r="C5" s="354"/>
      <c r="D5" s="353"/>
      <c r="E5" s="360"/>
      <c r="F5" s="150"/>
      <c r="G5" s="150"/>
      <c r="H5" s="150"/>
      <c r="I5" s="149"/>
      <c r="J5" s="107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247</v>
      </c>
      <c r="F7" s="137" t="s">
        <v>248</v>
      </c>
      <c r="G7" s="137" t="s">
        <v>242</v>
      </c>
      <c r="H7" s="137" t="s">
        <v>243</v>
      </c>
      <c r="I7" s="137" t="s">
        <v>244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70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">
      <c r="A11" s="70">
        <v>3</v>
      </c>
      <c r="I11" s="26"/>
      <c r="J11" s="153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70" t="s">
        <v>279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107</v>
      </c>
      <c r="C31" s="2" t="s">
        <v>520</v>
      </c>
      <c r="E31" s="5" t="s">
        <v>539</v>
      </c>
    </row>
    <row r="32" spans="1:10" s="2" customFormat="1" ht="15" x14ac:dyDescent="0.3">
      <c r="C32" s="73"/>
      <c r="E32" s="73"/>
      <c r="F32" s="76"/>
      <c r="G32" s="76"/>
      <c r="H32"/>
      <c r="I32"/>
    </row>
    <row r="33" spans="1:10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dataValidations count="1">
    <dataValidation allowBlank="1" showInputMessage="1" showErrorMessage="1" error="თვე/დღე/წელი" prompt="თვე/დღე/წელი" sqref="H12:H27 H9:H10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2" sqref="G2"/>
    </sheetView>
  </sheetViews>
  <sheetFormatPr defaultRowHeight="12.75" x14ac:dyDescent="0.2"/>
  <cols>
    <col min="1" max="1" width="4.85546875" style="217" customWidth="1"/>
    <col min="2" max="2" width="37.42578125" style="217" customWidth="1"/>
    <col min="3" max="3" width="21.5703125" style="217" customWidth="1"/>
    <col min="4" max="4" width="20" style="217" customWidth="1"/>
    <col min="5" max="5" width="18.7109375" style="217" customWidth="1"/>
    <col min="6" max="6" width="24.140625" style="217" customWidth="1"/>
    <col min="7" max="7" width="27.140625" style="217" customWidth="1"/>
    <col min="8" max="8" width="0.7109375" style="217" customWidth="1"/>
    <col min="9" max="16384" width="9.140625" style="217"/>
  </cols>
  <sheetData>
    <row r="1" spans="1:8" s="201" customFormat="1" ht="15" x14ac:dyDescent="0.2">
      <c r="A1" s="198" t="s">
        <v>327</v>
      </c>
      <c r="B1" s="199"/>
      <c r="C1" s="199"/>
      <c r="D1" s="199"/>
      <c r="E1" s="199"/>
      <c r="F1" s="81"/>
      <c r="G1" s="81" t="s">
        <v>110</v>
      </c>
      <c r="H1" s="202"/>
    </row>
    <row r="2" spans="1:8" s="201" customFormat="1" ht="15" x14ac:dyDescent="0.2">
      <c r="A2" s="202" t="s">
        <v>318</v>
      </c>
      <c r="B2" s="199"/>
      <c r="C2" s="199"/>
      <c r="D2" s="199"/>
      <c r="E2" s="200"/>
      <c r="F2" s="200"/>
      <c r="G2" s="298" t="s">
        <v>559</v>
      </c>
      <c r="H2" s="353"/>
    </row>
    <row r="3" spans="1:8" s="201" customFormat="1" x14ac:dyDescent="0.2">
      <c r="A3" s="202"/>
      <c r="B3" s="199"/>
      <c r="C3" s="199"/>
      <c r="D3" s="199"/>
      <c r="E3" s="200"/>
      <c r="F3" s="200"/>
      <c r="G3" s="200"/>
      <c r="H3" s="202"/>
    </row>
    <row r="4" spans="1:8" s="201" customFormat="1" ht="15" x14ac:dyDescent="0.3">
      <c r="A4" s="117" t="s">
        <v>275</v>
      </c>
      <c r="B4" s="199"/>
      <c r="C4" s="199"/>
      <c r="D4" s="199"/>
      <c r="E4" s="203"/>
      <c r="F4" s="203"/>
      <c r="G4" s="200"/>
      <c r="H4" s="202"/>
    </row>
    <row r="5" spans="1:8" s="201" customFormat="1" ht="16.5" x14ac:dyDescent="0.2">
      <c r="A5" s="204"/>
      <c r="B5" s="405" t="s">
        <v>510</v>
      </c>
      <c r="C5" s="359"/>
      <c r="D5" s="354"/>
      <c r="E5" s="353"/>
      <c r="F5" s="360"/>
      <c r="G5" s="205"/>
      <c r="H5" s="202"/>
    </row>
    <row r="6" spans="1:8" s="218" customFormat="1" x14ac:dyDescent="0.2">
      <c r="A6" s="206"/>
      <c r="B6" s="206"/>
      <c r="C6" s="206"/>
      <c r="D6" s="206"/>
      <c r="E6" s="206"/>
      <c r="F6" s="206"/>
      <c r="G6" s="206"/>
      <c r="H6" s="203"/>
    </row>
    <row r="7" spans="1:8" s="201" customFormat="1" ht="51" x14ac:dyDescent="0.2">
      <c r="A7" s="237" t="s">
        <v>64</v>
      </c>
      <c r="B7" s="209" t="s">
        <v>322</v>
      </c>
      <c r="C7" s="209" t="s">
        <v>323</v>
      </c>
      <c r="D7" s="209" t="s">
        <v>324</v>
      </c>
      <c r="E7" s="209" t="s">
        <v>325</v>
      </c>
      <c r="F7" s="209" t="s">
        <v>326</v>
      </c>
      <c r="G7" s="209" t="s">
        <v>319</v>
      </c>
      <c r="H7" s="202"/>
    </row>
    <row r="8" spans="1:8" s="201" customFormat="1" x14ac:dyDescent="0.2">
      <c r="A8" s="207">
        <v>1</v>
      </c>
      <c r="B8" s="208">
        <v>2</v>
      </c>
      <c r="C8" s="208">
        <v>3</v>
      </c>
      <c r="D8" s="208">
        <v>4</v>
      </c>
      <c r="E8" s="209">
        <v>5</v>
      </c>
      <c r="F8" s="209">
        <v>6</v>
      </c>
      <c r="G8" s="209">
        <v>7</v>
      </c>
      <c r="H8" s="202"/>
    </row>
    <row r="9" spans="1:8" s="201" customFormat="1" x14ac:dyDescent="0.2">
      <c r="A9" s="219">
        <v>1</v>
      </c>
      <c r="B9" s="210"/>
      <c r="C9" s="210"/>
      <c r="D9" s="211"/>
      <c r="E9" s="210"/>
      <c r="F9" s="210"/>
      <c r="G9" s="210"/>
      <c r="H9" s="202"/>
    </row>
    <row r="10" spans="1:8" s="201" customFormat="1" x14ac:dyDescent="0.2">
      <c r="A10" s="219">
        <v>2</v>
      </c>
      <c r="B10" s="210"/>
      <c r="C10" s="210"/>
      <c r="D10" s="211"/>
      <c r="E10" s="210"/>
      <c r="F10" s="210"/>
      <c r="G10" s="210"/>
      <c r="H10" s="202"/>
    </row>
    <row r="11" spans="1:8" s="201" customFormat="1" x14ac:dyDescent="0.2">
      <c r="A11" s="219">
        <v>3</v>
      </c>
      <c r="B11" s="210"/>
      <c r="C11" s="210"/>
      <c r="D11" s="211"/>
      <c r="E11" s="210"/>
      <c r="F11" s="210"/>
      <c r="G11" s="210"/>
      <c r="H11" s="202"/>
    </row>
    <row r="12" spans="1:8" s="201" customFormat="1" x14ac:dyDescent="0.2">
      <c r="A12" s="219">
        <v>4</v>
      </c>
      <c r="B12" s="210"/>
      <c r="C12" s="210"/>
      <c r="D12" s="211"/>
      <c r="E12" s="210"/>
      <c r="F12" s="210"/>
      <c r="G12" s="210"/>
      <c r="H12" s="202"/>
    </row>
    <row r="13" spans="1:8" s="201" customFormat="1" x14ac:dyDescent="0.2">
      <c r="A13" s="219">
        <v>5</v>
      </c>
      <c r="B13" s="210"/>
      <c r="C13" s="210"/>
      <c r="D13" s="211"/>
      <c r="E13" s="210"/>
      <c r="F13" s="210"/>
      <c r="G13" s="210"/>
      <c r="H13" s="202"/>
    </row>
    <row r="14" spans="1:8" s="201" customFormat="1" x14ac:dyDescent="0.2">
      <c r="A14" s="219">
        <v>6</v>
      </c>
      <c r="B14" s="210"/>
      <c r="C14" s="210"/>
      <c r="D14" s="211"/>
      <c r="E14" s="210"/>
      <c r="F14" s="210"/>
      <c r="G14" s="210"/>
      <c r="H14" s="202"/>
    </row>
    <row r="15" spans="1:8" s="201" customFormat="1" x14ac:dyDescent="0.2">
      <c r="A15" s="219">
        <v>7</v>
      </c>
      <c r="B15" s="210"/>
      <c r="C15" s="210"/>
      <c r="D15" s="211"/>
      <c r="E15" s="210"/>
      <c r="F15" s="210"/>
      <c r="G15" s="210"/>
      <c r="H15" s="202"/>
    </row>
    <row r="16" spans="1:8" s="201" customFormat="1" x14ac:dyDescent="0.2">
      <c r="A16" s="219">
        <v>8</v>
      </c>
      <c r="B16" s="210"/>
      <c r="C16" s="210"/>
      <c r="D16" s="211"/>
      <c r="E16" s="210"/>
      <c r="F16" s="210"/>
      <c r="G16" s="210"/>
      <c r="H16" s="202"/>
    </row>
    <row r="17" spans="1:11" s="201" customFormat="1" x14ac:dyDescent="0.2">
      <c r="A17" s="219">
        <v>9</v>
      </c>
      <c r="B17" s="210"/>
      <c r="C17" s="210"/>
      <c r="D17" s="211"/>
      <c r="E17" s="210"/>
      <c r="F17" s="210"/>
      <c r="G17" s="210"/>
      <c r="H17" s="202"/>
    </row>
    <row r="18" spans="1:11" s="201" customFormat="1" x14ac:dyDescent="0.2">
      <c r="A18" s="219">
        <v>10</v>
      </c>
      <c r="B18" s="210"/>
      <c r="C18" s="210"/>
      <c r="D18" s="211"/>
      <c r="E18" s="210"/>
      <c r="F18" s="210"/>
      <c r="G18" s="210"/>
      <c r="H18" s="202"/>
    </row>
    <row r="19" spans="1:11" s="201" customFormat="1" x14ac:dyDescent="0.2">
      <c r="A19" s="219" t="s">
        <v>277</v>
      </c>
      <c r="B19" s="210"/>
      <c r="C19" s="210"/>
      <c r="D19" s="211"/>
      <c r="E19" s="210"/>
      <c r="F19" s="210"/>
      <c r="G19" s="210"/>
      <c r="H19" s="202"/>
    </row>
    <row r="22" spans="1:11" s="201" customFormat="1" x14ac:dyDescent="0.2"/>
    <row r="23" spans="1:11" s="201" customFormat="1" x14ac:dyDescent="0.2"/>
    <row r="24" spans="1:11" s="21" customFormat="1" ht="15.75" x14ac:dyDescent="0.3">
      <c r="B24" s="212" t="s">
        <v>107</v>
      </c>
      <c r="C24" s="404" t="s">
        <v>518</v>
      </c>
      <c r="E24" t="s">
        <v>544</v>
      </c>
      <c r="F24"/>
    </row>
    <row r="25" spans="1:11" s="21" customFormat="1" ht="15" x14ac:dyDescent="0.3">
      <c r="B25" s="212"/>
      <c r="C25" s="212"/>
      <c r="F25" s="214"/>
    </row>
    <row r="26" spans="1:11" s="21" customFormat="1" ht="15" x14ac:dyDescent="0.3">
      <c r="C26" s="214"/>
      <c r="F26" s="212" t="s">
        <v>320</v>
      </c>
      <c r="G26" s="214"/>
      <c r="H26" s="213"/>
    </row>
    <row r="27" spans="1:11" s="21" customFormat="1" ht="15" x14ac:dyDescent="0.3">
      <c r="C27" s="215" t="s">
        <v>269</v>
      </c>
      <c r="F27" s="216" t="s">
        <v>270</v>
      </c>
      <c r="J27" s="213"/>
      <c r="K27" s="213"/>
    </row>
    <row r="28" spans="1:11" s="21" customFormat="1" ht="15" x14ac:dyDescent="0.3">
      <c r="C28" s="215" t="s">
        <v>140</v>
      </c>
      <c r="E28" s="201"/>
      <c r="F28" s="201"/>
      <c r="J28" s="213"/>
      <c r="K28" s="213"/>
    </row>
    <row r="29" spans="1:11" s="201" customFormat="1" ht="15" x14ac:dyDescent="0.3">
      <c r="C29" s="215"/>
      <c r="E29" s="217"/>
      <c r="F29" s="217"/>
      <c r="J29" s="218"/>
      <c r="K29" s="218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70" zoomScaleNormal="80" zoomScaleSheetLayoutView="70" workbookViewId="0">
      <selection activeCell="E13" sqref="E13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8" t="s">
        <v>463</v>
      </c>
      <c r="B1" s="139"/>
      <c r="C1" s="139"/>
      <c r="D1" s="139"/>
      <c r="E1" s="139"/>
      <c r="F1" s="139"/>
      <c r="G1" s="139"/>
      <c r="H1" s="139"/>
      <c r="I1" s="139"/>
      <c r="J1" s="139"/>
      <c r="K1" s="81" t="s">
        <v>110</v>
      </c>
    </row>
    <row r="2" spans="1:11" ht="15" x14ac:dyDescent="0.3">
      <c r="A2" s="108" t="s">
        <v>141</v>
      </c>
      <c r="B2" s="139"/>
      <c r="C2" s="139"/>
      <c r="D2" s="139"/>
      <c r="E2" s="139"/>
      <c r="F2" s="139"/>
      <c r="G2" s="139"/>
      <c r="H2" s="139"/>
      <c r="I2" s="139"/>
      <c r="J2" s="298" t="s">
        <v>559</v>
      </c>
      <c r="K2" s="353"/>
    </row>
    <row r="3" spans="1:1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39"/>
      <c r="J4" s="139"/>
      <c r="K4" s="148"/>
    </row>
    <row r="5" spans="1:11" s="190" customFormat="1" ht="16.5" x14ac:dyDescent="0.2">
      <c r="A5" s="405" t="s">
        <v>510</v>
      </c>
      <c r="B5" s="359"/>
      <c r="C5" s="354"/>
      <c r="D5" s="353"/>
      <c r="E5" s="360"/>
      <c r="F5" s="229"/>
      <c r="G5" s="229"/>
      <c r="H5" s="229"/>
      <c r="I5" s="229"/>
      <c r="J5" s="229"/>
      <c r="K5" s="228"/>
    </row>
    <row r="6" spans="1:1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 x14ac:dyDescent="0.2">
      <c r="A7" s="151" t="s">
        <v>64</v>
      </c>
      <c r="B7" s="137" t="s">
        <v>382</v>
      </c>
      <c r="C7" s="137" t="s">
        <v>383</v>
      </c>
      <c r="D7" s="137" t="s">
        <v>385</v>
      </c>
      <c r="E7" s="137" t="s">
        <v>384</v>
      </c>
      <c r="F7" s="137" t="s">
        <v>393</v>
      </c>
      <c r="G7" s="137" t="s">
        <v>394</v>
      </c>
      <c r="H7" s="137" t="s">
        <v>388</v>
      </c>
      <c r="I7" s="137" t="s">
        <v>389</v>
      </c>
      <c r="J7" s="137" t="s">
        <v>401</v>
      </c>
      <c r="K7" s="137" t="s">
        <v>390</v>
      </c>
    </row>
    <row r="8" spans="1:1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67.5" x14ac:dyDescent="0.2">
      <c r="A9" s="70">
        <v>1</v>
      </c>
      <c r="B9" s="436" t="s">
        <v>530</v>
      </c>
      <c r="C9" s="436" t="s">
        <v>531</v>
      </c>
      <c r="D9" s="436" t="s">
        <v>612</v>
      </c>
      <c r="E9" s="436" t="s">
        <v>532</v>
      </c>
      <c r="F9" s="436" t="s">
        <v>533</v>
      </c>
      <c r="G9" s="436">
        <v>62001001808</v>
      </c>
      <c r="H9" s="437" t="s">
        <v>534</v>
      </c>
      <c r="I9" s="437" t="s">
        <v>535</v>
      </c>
      <c r="J9" s="225"/>
      <c r="K9" s="26"/>
    </row>
    <row r="10" spans="1:11" ht="15" x14ac:dyDescent="0.2">
      <c r="A10" s="70">
        <v>2</v>
      </c>
      <c r="B10" s="26"/>
      <c r="C10" s="26"/>
      <c r="D10" s="26"/>
      <c r="E10" s="26"/>
      <c r="F10" s="26"/>
      <c r="G10" s="26"/>
      <c r="H10" s="225"/>
      <c r="I10" s="225"/>
      <c r="J10" s="225"/>
      <c r="K10" s="26"/>
    </row>
    <row r="11" spans="1:11" ht="15" x14ac:dyDescent="0.2">
      <c r="A11" s="70">
        <v>3</v>
      </c>
      <c r="B11" s="26"/>
      <c r="C11" s="26"/>
      <c r="D11" s="26"/>
      <c r="E11" s="26"/>
      <c r="F11" s="26"/>
      <c r="G11" s="26"/>
      <c r="H11" s="225"/>
      <c r="I11" s="225"/>
      <c r="J11" s="225"/>
      <c r="K11" s="26"/>
    </row>
    <row r="12" spans="1:11" ht="15" x14ac:dyDescent="0.2">
      <c r="A12" s="70">
        <v>4</v>
      </c>
      <c r="B12" s="26"/>
      <c r="C12" s="26"/>
      <c r="D12" s="26"/>
      <c r="E12" s="26"/>
      <c r="F12" s="26"/>
      <c r="G12" s="26"/>
      <c r="H12" s="225"/>
      <c r="I12" s="225"/>
      <c r="J12" s="225"/>
      <c r="K12" s="26"/>
    </row>
    <row r="13" spans="1:11" ht="15" x14ac:dyDescent="0.2">
      <c r="A13" s="70">
        <v>5</v>
      </c>
      <c r="B13" s="26"/>
      <c r="C13" s="26"/>
      <c r="D13" s="26"/>
      <c r="E13" s="26"/>
      <c r="F13" s="26"/>
      <c r="G13" s="26"/>
      <c r="H13" s="225"/>
      <c r="I13" s="225"/>
      <c r="J13" s="225"/>
      <c r="K13" s="26"/>
    </row>
    <row r="14" spans="1:11" ht="15" x14ac:dyDescent="0.2">
      <c r="A14" s="70">
        <v>6</v>
      </c>
      <c r="B14" s="26"/>
      <c r="C14" s="26"/>
      <c r="D14" s="26"/>
      <c r="E14" s="26"/>
      <c r="F14" s="26"/>
      <c r="G14" s="26"/>
      <c r="H14" s="225"/>
      <c r="I14" s="225"/>
      <c r="J14" s="225"/>
      <c r="K14" s="26"/>
    </row>
    <row r="15" spans="1:11" ht="15" x14ac:dyDescent="0.2">
      <c r="A15" s="70">
        <v>7</v>
      </c>
      <c r="B15" s="26"/>
      <c r="C15" s="26"/>
      <c r="D15" s="26"/>
      <c r="E15" s="26"/>
      <c r="F15" s="26"/>
      <c r="G15" s="26"/>
      <c r="H15" s="225"/>
      <c r="I15" s="225"/>
      <c r="J15" s="225"/>
      <c r="K15" s="26"/>
    </row>
    <row r="16" spans="1:11" ht="15" x14ac:dyDescent="0.2">
      <c r="A16" s="70">
        <v>8</v>
      </c>
      <c r="B16" s="26"/>
      <c r="C16" s="26"/>
      <c r="D16" s="26"/>
      <c r="E16" s="26"/>
      <c r="F16" s="26"/>
      <c r="G16" s="26"/>
      <c r="H16" s="225"/>
      <c r="I16" s="225"/>
      <c r="J16" s="225"/>
      <c r="K16" s="26"/>
    </row>
    <row r="17" spans="1:11" ht="15" x14ac:dyDescent="0.2">
      <c r="A17" s="70">
        <v>9</v>
      </c>
      <c r="B17" s="26"/>
      <c r="C17" s="26"/>
      <c r="D17" s="26"/>
      <c r="E17" s="26"/>
      <c r="F17" s="26"/>
      <c r="G17" s="26"/>
      <c r="H17" s="225"/>
      <c r="I17" s="225"/>
      <c r="J17" s="225"/>
      <c r="K17" s="26"/>
    </row>
    <row r="18" spans="1:11" ht="15" x14ac:dyDescent="0.2">
      <c r="A18" s="70">
        <v>10</v>
      </c>
      <c r="B18" s="26"/>
      <c r="C18" s="26"/>
      <c r="D18" s="26"/>
      <c r="E18" s="26"/>
      <c r="F18" s="26"/>
      <c r="G18" s="26"/>
      <c r="H18" s="225"/>
      <c r="I18" s="225"/>
      <c r="J18" s="225"/>
      <c r="K18" s="26"/>
    </row>
    <row r="19" spans="1:11" ht="15" x14ac:dyDescent="0.2">
      <c r="A19" s="70">
        <v>11</v>
      </c>
      <c r="B19" s="26"/>
      <c r="C19" s="26"/>
      <c r="D19" s="26"/>
      <c r="E19" s="26"/>
      <c r="F19" s="26"/>
      <c r="G19" s="26"/>
      <c r="H19" s="225"/>
      <c r="I19" s="225"/>
      <c r="J19" s="225"/>
      <c r="K19" s="26"/>
    </row>
    <row r="20" spans="1:11" ht="15" x14ac:dyDescent="0.2">
      <c r="A20" s="70">
        <v>12</v>
      </c>
      <c r="B20" s="26"/>
      <c r="C20" s="26"/>
      <c r="D20" s="26"/>
      <c r="E20" s="26"/>
      <c r="F20" s="26"/>
      <c r="G20" s="26"/>
      <c r="H20" s="225"/>
      <c r="I20" s="225"/>
      <c r="J20" s="225"/>
      <c r="K20" s="26"/>
    </row>
    <row r="21" spans="1:11" ht="15" x14ac:dyDescent="0.2">
      <c r="A21" s="70">
        <v>13</v>
      </c>
      <c r="B21" s="26"/>
      <c r="C21" s="26"/>
      <c r="D21" s="26"/>
      <c r="E21" s="26"/>
      <c r="F21" s="26"/>
      <c r="G21" s="26"/>
      <c r="H21" s="225"/>
      <c r="I21" s="225"/>
      <c r="J21" s="225"/>
      <c r="K21" s="26"/>
    </row>
    <row r="22" spans="1:11" ht="15" x14ac:dyDescent="0.2">
      <c r="A22" s="70">
        <v>14</v>
      </c>
      <c r="B22" s="26"/>
      <c r="C22" s="26"/>
      <c r="D22" s="26"/>
      <c r="E22" s="26"/>
      <c r="F22" s="26"/>
      <c r="G22" s="26"/>
      <c r="H22" s="225"/>
      <c r="I22" s="225"/>
      <c r="J22" s="225"/>
      <c r="K22" s="26"/>
    </row>
    <row r="23" spans="1:11" ht="15" x14ac:dyDescent="0.2">
      <c r="A23" s="70">
        <v>15</v>
      </c>
      <c r="B23" s="26"/>
      <c r="C23" s="26"/>
      <c r="D23" s="26"/>
      <c r="E23" s="26"/>
      <c r="F23" s="26"/>
      <c r="G23" s="26"/>
      <c r="H23" s="225"/>
      <c r="I23" s="225"/>
      <c r="J23" s="225"/>
      <c r="K23" s="26"/>
    </row>
    <row r="24" spans="1:11" ht="15" x14ac:dyDescent="0.2">
      <c r="A24" s="70">
        <v>16</v>
      </c>
      <c r="B24" s="26"/>
      <c r="C24" s="26"/>
      <c r="D24" s="26"/>
      <c r="E24" s="26"/>
      <c r="F24" s="26"/>
      <c r="G24" s="26"/>
      <c r="H24" s="225"/>
      <c r="I24" s="225"/>
      <c r="J24" s="225"/>
      <c r="K24" s="26"/>
    </row>
    <row r="25" spans="1:11" ht="15" x14ac:dyDescent="0.2">
      <c r="A25" s="70">
        <v>17</v>
      </c>
      <c r="B25" s="26"/>
      <c r="C25" s="26"/>
      <c r="D25" s="26"/>
      <c r="E25" s="26"/>
      <c r="F25" s="26"/>
      <c r="G25" s="26"/>
      <c r="H25" s="225"/>
      <c r="I25" s="225"/>
      <c r="J25" s="225"/>
      <c r="K25" s="26"/>
    </row>
    <row r="26" spans="1:11" ht="15" x14ac:dyDescent="0.2">
      <c r="A26" s="70">
        <v>18</v>
      </c>
      <c r="B26" s="26"/>
      <c r="C26" s="26"/>
      <c r="D26" s="26"/>
      <c r="E26" s="26"/>
      <c r="F26" s="26"/>
      <c r="G26" s="26"/>
      <c r="H26" s="225"/>
      <c r="I26" s="225"/>
      <c r="J26" s="225"/>
      <c r="K26" s="26"/>
    </row>
    <row r="27" spans="1:11" ht="15" x14ac:dyDescent="0.2">
      <c r="A27" s="70" t="s">
        <v>279</v>
      </c>
      <c r="B27" s="26"/>
      <c r="C27" s="26"/>
      <c r="D27" s="26"/>
      <c r="E27" s="26"/>
      <c r="F27" s="26"/>
      <c r="G27" s="26"/>
      <c r="H27" s="225"/>
      <c r="I27" s="225"/>
      <c r="J27" s="225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4" t="s">
        <v>107</v>
      </c>
      <c r="D31" s="2" t="s">
        <v>519</v>
      </c>
      <c r="E31" s="2"/>
      <c r="F31" s="5"/>
      <c r="G31" s="2" t="s">
        <v>538</v>
      </c>
      <c r="H31" s="2"/>
      <c r="I31" s="2"/>
      <c r="J31" s="2"/>
      <c r="K31" s="2"/>
    </row>
    <row r="32" spans="1:11" ht="15" x14ac:dyDescent="0.3">
      <c r="A32" s="2"/>
      <c r="B32" s="2"/>
      <c r="C32" s="476"/>
      <c r="D32" s="476"/>
      <c r="F32" s="73"/>
      <c r="G32" s="76"/>
    </row>
    <row r="33" spans="2:6" ht="15" x14ac:dyDescent="0.3">
      <c r="B33" s="2"/>
      <c r="C33" s="72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8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2" sqref="L2"/>
    </sheetView>
  </sheetViews>
  <sheetFormatPr defaultRowHeight="12.75" x14ac:dyDescent="0.2"/>
  <cols>
    <col min="1" max="1" width="11.71093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 x14ac:dyDescent="0.2">
      <c r="A1" s="138" t="s">
        <v>464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81" t="s">
        <v>110</v>
      </c>
    </row>
    <row r="2" spans="1:13" customFormat="1" ht="15" x14ac:dyDescent="0.3">
      <c r="A2" s="108" t="s">
        <v>141</v>
      </c>
      <c r="B2" s="108"/>
      <c r="C2" s="139"/>
      <c r="D2" s="139"/>
      <c r="E2" s="139"/>
      <c r="F2" s="139"/>
      <c r="G2" s="139"/>
      <c r="H2" s="139"/>
      <c r="I2" s="139"/>
      <c r="J2" s="139"/>
      <c r="K2" s="145"/>
      <c r="L2" s="298" t="s">
        <v>566</v>
      </c>
      <c r="M2" s="353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90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8"/>
      <c r="G4" s="139"/>
      <c r="H4" s="139"/>
      <c r="I4" s="139"/>
      <c r="J4" s="139"/>
      <c r="K4" s="139"/>
      <c r="L4" s="139"/>
    </row>
    <row r="5" spans="1:13" ht="16.5" x14ac:dyDescent="0.2">
      <c r="A5" s="405" t="s">
        <v>510</v>
      </c>
      <c r="B5" s="359"/>
      <c r="C5" s="354"/>
      <c r="D5" s="353"/>
      <c r="E5" s="360"/>
      <c r="F5" s="228"/>
      <c r="G5" s="229"/>
      <c r="H5" s="229"/>
      <c r="I5" s="229"/>
      <c r="J5" s="229"/>
      <c r="K5" s="229"/>
      <c r="L5" s="228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355</v>
      </c>
      <c r="F7" s="137" t="s">
        <v>248</v>
      </c>
      <c r="G7" s="137" t="s">
        <v>392</v>
      </c>
      <c r="H7" s="137" t="s">
        <v>394</v>
      </c>
      <c r="I7" s="137" t="s">
        <v>388</v>
      </c>
      <c r="J7" s="137" t="s">
        <v>389</v>
      </c>
      <c r="K7" s="137" t="s">
        <v>401</v>
      </c>
      <c r="L7" s="137" t="s">
        <v>390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25"/>
      <c r="J9" s="225"/>
      <c r="K9" s="225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25"/>
      <c r="J10" s="225"/>
      <c r="K10" s="225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25"/>
      <c r="J11" s="225"/>
      <c r="K11" s="225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25"/>
      <c r="J12" s="225"/>
      <c r="K12" s="225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25"/>
      <c r="J13" s="225"/>
      <c r="K13" s="225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25"/>
      <c r="J14" s="225"/>
      <c r="K14" s="225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25"/>
      <c r="J15" s="225"/>
      <c r="K15" s="225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25"/>
      <c r="J16" s="225"/>
      <c r="K16" s="225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25"/>
      <c r="J17" s="225"/>
      <c r="K17" s="225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25"/>
      <c r="J18" s="225"/>
      <c r="K18" s="225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25"/>
      <c r="J19" s="225"/>
      <c r="K19" s="225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25"/>
      <c r="J20" s="225"/>
      <c r="K20" s="225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25"/>
      <c r="J21" s="225"/>
      <c r="K21" s="225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25"/>
      <c r="J22" s="225"/>
      <c r="K22" s="225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25"/>
      <c r="J23" s="225"/>
      <c r="K23" s="225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25"/>
      <c r="J24" s="225"/>
      <c r="K24" s="225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25"/>
      <c r="J25" s="225"/>
      <c r="K25" s="225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25"/>
      <c r="J26" s="225"/>
      <c r="K26" s="225"/>
      <c r="L26" s="26"/>
    </row>
    <row r="27" spans="1:12" customFormat="1" ht="15" x14ac:dyDescent="0.2">
      <c r="A27" s="70" t="s">
        <v>279</v>
      </c>
      <c r="B27" s="70"/>
      <c r="C27" s="26"/>
      <c r="D27" s="26"/>
      <c r="E27" s="26"/>
      <c r="F27" s="26"/>
      <c r="G27" s="26"/>
      <c r="H27" s="26"/>
      <c r="I27" s="225"/>
      <c r="J27" s="225"/>
      <c r="K27" s="225"/>
      <c r="L27" s="26"/>
    </row>
    <row r="28" spans="1:12" x14ac:dyDescent="0.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</row>
    <row r="29" spans="1:12" x14ac:dyDescent="0.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 x14ac:dyDescent="0.2">
      <c r="A30" s="231"/>
      <c r="B30" s="231"/>
      <c r="C30" s="230"/>
      <c r="D30" s="230"/>
      <c r="E30" s="230"/>
      <c r="F30" s="230"/>
      <c r="G30" s="230"/>
      <c r="H30" s="230"/>
      <c r="I30" s="230"/>
      <c r="J30" s="230"/>
      <c r="K30" s="230"/>
      <c r="L30" s="230"/>
    </row>
    <row r="31" spans="1:12" ht="15" x14ac:dyDescent="0.3">
      <c r="A31" s="189"/>
      <c r="B31" s="189"/>
      <c r="C31" s="191" t="s">
        <v>107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 x14ac:dyDescent="0.3">
      <c r="A32" s="189"/>
      <c r="B32" s="189"/>
      <c r="C32" s="189"/>
      <c r="D32" s="193" t="s">
        <v>545</v>
      </c>
      <c r="E32" s="189"/>
      <c r="G32" s="193" t="s">
        <v>546</v>
      </c>
      <c r="H32" s="236"/>
    </row>
    <row r="33" spans="3:7" ht="15" x14ac:dyDescent="0.3">
      <c r="C33" s="189"/>
      <c r="D33" s="195" t="s">
        <v>269</v>
      </c>
      <c r="E33" s="189"/>
      <c r="G33" s="196" t="s">
        <v>274</v>
      </c>
    </row>
    <row r="34" spans="3:7" ht="15" x14ac:dyDescent="0.3">
      <c r="C34" s="189"/>
      <c r="D34" s="197" t="s">
        <v>140</v>
      </c>
      <c r="E34" s="189"/>
      <c r="G34" s="189" t="s">
        <v>270</v>
      </c>
    </row>
    <row r="35" spans="3:7" ht="15" x14ac:dyDescent="0.3">
      <c r="C35" s="189"/>
      <c r="D35" s="197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 x14ac:dyDescent="0.2">
      <c r="A1" s="138" t="s">
        <v>465</v>
      </c>
      <c r="B1" s="139"/>
      <c r="C1" s="139"/>
      <c r="D1" s="139"/>
      <c r="E1" s="139"/>
      <c r="F1" s="139"/>
      <c r="G1" s="139"/>
      <c r="H1" s="145"/>
      <c r="I1" s="81" t="s">
        <v>110</v>
      </c>
    </row>
    <row r="2" spans="1:13" customFormat="1" ht="15" x14ac:dyDescent="0.3">
      <c r="A2" s="108" t="s">
        <v>141</v>
      </c>
      <c r="B2" s="139"/>
      <c r="C2" s="139"/>
      <c r="D2" s="139"/>
      <c r="E2" s="139"/>
      <c r="F2" s="139"/>
      <c r="G2" s="139"/>
      <c r="H2" s="298" t="s">
        <v>564</v>
      </c>
      <c r="I2" s="353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90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39"/>
      <c r="E4" s="139"/>
      <c r="F4" s="139"/>
      <c r="G4" s="139"/>
      <c r="H4" s="139"/>
      <c r="I4" s="148"/>
    </row>
    <row r="5" spans="1:13" ht="16.5" x14ac:dyDescent="0.2">
      <c r="A5" s="405" t="s">
        <v>510</v>
      </c>
      <c r="B5" s="359"/>
      <c r="C5" s="354"/>
      <c r="D5" s="353"/>
      <c r="E5" s="360"/>
      <c r="F5" s="229"/>
      <c r="G5" s="229"/>
      <c r="H5" s="229"/>
      <c r="I5" s="228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 x14ac:dyDescent="0.2">
      <c r="A7" s="151" t="s">
        <v>64</v>
      </c>
      <c r="B7" s="137" t="s">
        <v>386</v>
      </c>
      <c r="C7" s="137" t="s">
        <v>387</v>
      </c>
      <c r="D7" s="137" t="s">
        <v>392</v>
      </c>
      <c r="E7" s="137" t="s">
        <v>394</v>
      </c>
      <c r="F7" s="137" t="s">
        <v>388</v>
      </c>
      <c r="G7" s="137" t="s">
        <v>389</v>
      </c>
      <c r="H7" s="137" t="s">
        <v>401</v>
      </c>
      <c r="I7" s="137" t="s">
        <v>390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5" x14ac:dyDescent="0.2">
      <c r="A27" s="70" t="s">
        <v>279</v>
      </c>
      <c r="B27" s="26"/>
      <c r="C27" s="26"/>
      <c r="D27" s="26"/>
      <c r="E27" s="26"/>
      <c r="F27" s="225"/>
      <c r="G27" s="225"/>
      <c r="H27" s="225"/>
      <c r="I27" s="26"/>
    </row>
    <row r="28" spans="1:9" x14ac:dyDescent="0.2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 x14ac:dyDescent="0.2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 x14ac:dyDescent="0.2">
      <c r="A30" s="231"/>
      <c r="B30" s="230"/>
      <c r="C30" s="230"/>
      <c r="D30" s="230"/>
      <c r="E30" s="230"/>
      <c r="F30" s="230"/>
      <c r="G30" s="230"/>
      <c r="H30" s="230"/>
      <c r="I30" s="230"/>
    </row>
    <row r="31" spans="1:9" ht="15" x14ac:dyDescent="0.3">
      <c r="A31" s="189"/>
      <c r="B31" s="191" t="s">
        <v>107</v>
      </c>
      <c r="C31" s="189" t="s">
        <v>547</v>
      </c>
      <c r="D31" s="189"/>
      <c r="E31" s="192"/>
      <c r="F31" s="189"/>
      <c r="G31" s="189"/>
      <c r="H31" s="189"/>
      <c r="I31" s="189"/>
    </row>
    <row r="32" spans="1:9" ht="15" x14ac:dyDescent="0.3">
      <c r="A32" s="189"/>
      <c r="B32" s="189"/>
      <c r="C32" s="193"/>
      <c r="D32" s="189"/>
      <c r="F32" s="193" t="s">
        <v>538</v>
      </c>
      <c r="G32" s="236"/>
    </row>
    <row r="33" spans="2:6" ht="15" x14ac:dyDescent="0.3">
      <c r="B33" s="189"/>
      <c r="C33" s="195" t="s">
        <v>269</v>
      </c>
      <c r="D33" s="189"/>
      <c r="F33" s="196" t="s">
        <v>274</v>
      </c>
    </row>
    <row r="34" spans="2:6" ht="15" x14ac:dyDescent="0.3">
      <c r="B34" s="189"/>
      <c r="C34" s="197" t="s">
        <v>140</v>
      </c>
      <c r="D34" s="189"/>
      <c r="F34" s="189" t="s">
        <v>270</v>
      </c>
    </row>
    <row r="35" spans="2:6" ht="15" x14ac:dyDescent="0.3">
      <c r="B35" s="189"/>
      <c r="C35" s="197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70" zoomScaleSheetLayoutView="70" workbookViewId="0">
      <selection activeCell="H2" sqref="H2"/>
    </sheetView>
  </sheetViews>
  <sheetFormatPr defaultRowHeight="15" x14ac:dyDescent="0.3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 x14ac:dyDescent="0.3">
      <c r="A1" s="77" t="s">
        <v>406</v>
      </c>
      <c r="B1" s="79"/>
      <c r="C1" s="79"/>
      <c r="D1" s="79"/>
      <c r="E1" s="79"/>
      <c r="F1" s="79"/>
      <c r="G1" s="79"/>
      <c r="H1" s="79"/>
      <c r="I1" s="169" t="s">
        <v>199</v>
      </c>
      <c r="J1" s="170"/>
    </row>
    <row r="2" spans="1:10" x14ac:dyDescent="0.3">
      <c r="A2" s="79" t="s">
        <v>141</v>
      </c>
      <c r="B2" s="79"/>
      <c r="C2" s="79"/>
      <c r="D2" s="79"/>
      <c r="E2" s="79"/>
      <c r="F2" s="79"/>
      <c r="G2" s="79"/>
      <c r="H2" s="298" t="s">
        <v>559</v>
      </c>
      <c r="I2" s="353"/>
      <c r="J2" s="170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ht="16.5" x14ac:dyDescent="0.3">
      <c r="A5" s="405" t="s">
        <v>510</v>
      </c>
      <c r="B5" s="359"/>
      <c r="C5" s="354"/>
      <c r="D5" s="353"/>
      <c r="E5" s="360"/>
      <c r="F5" s="227"/>
      <c r="G5" s="227"/>
      <c r="H5" s="227"/>
      <c r="I5" s="227"/>
      <c r="J5" s="196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1" t="s">
        <v>64</v>
      </c>
      <c r="B8" s="171" t="s">
        <v>378</v>
      </c>
      <c r="C8" s="172" t="s">
        <v>440</v>
      </c>
      <c r="D8" s="172" t="s">
        <v>441</v>
      </c>
      <c r="E8" s="172" t="s">
        <v>379</v>
      </c>
      <c r="F8" s="172" t="s">
        <v>398</v>
      </c>
      <c r="G8" s="172" t="s">
        <v>399</v>
      </c>
      <c r="H8" s="172" t="s">
        <v>445</v>
      </c>
      <c r="I8" s="172" t="s">
        <v>400</v>
      </c>
      <c r="J8" s="108"/>
    </row>
    <row r="9" spans="1:10" x14ac:dyDescent="0.3">
      <c r="A9" s="174">
        <v>1</v>
      </c>
      <c r="B9" s="211"/>
      <c r="C9" s="179"/>
      <c r="D9" s="179"/>
      <c r="E9" s="178"/>
      <c r="F9" s="178"/>
      <c r="G9" s="178"/>
      <c r="H9" s="178"/>
      <c r="I9" s="178"/>
      <c r="J9" s="108"/>
    </row>
    <row r="10" spans="1:10" x14ac:dyDescent="0.3">
      <c r="A10" s="174">
        <v>2</v>
      </c>
      <c r="B10" s="211"/>
      <c r="C10" s="179"/>
      <c r="D10" s="179"/>
      <c r="E10" s="178"/>
      <c r="F10" s="178"/>
      <c r="G10" s="178"/>
      <c r="H10" s="178"/>
      <c r="I10" s="178"/>
      <c r="J10" s="108"/>
    </row>
    <row r="11" spans="1:10" x14ac:dyDescent="0.3">
      <c r="A11" s="174">
        <v>3</v>
      </c>
      <c r="B11" s="211"/>
      <c r="C11" s="179"/>
      <c r="D11" s="179"/>
      <c r="E11" s="178"/>
      <c r="F11" s="178"/>
      <c r="G11" s="178"/>
      <c r="H11" s="178"/>
      <c r="I11" s="178"/>
      <c r="J11" s="108"/>
    </row>
    <row r="12" spans="1:10" x14ac:dyDescent="0.3">
      <c r="A12" s="174">
        <v>4</v>
      </c>
      <c r="B12" s="211"/>
      <c r="C12" s="179"/>
      <c r="D12" s="179"/>
      <c r="E12" s="178"/>
      <c r="F12" s="178"/>
      <c r="G12" s="178"/>
      <c r="H12" s="178"/>
      <c r="I12" s="178"/>
      <c r="J12" s="108"/>
    </row>
    <row r="13" spans="1:10" x14ac:dyDescent="0.3">
      <c r="A13" s="174">
        <v>5</v>
      </c>
      <c r="B13" s="211"/>
      <c r="C13" s="179"/>
      <c r="D13" s="179"/>
      <c r="E13" s="178"/>
      <c r="F13" s="178"/>
      <c r="G13" s="178"/>
      <c r="H13" s="178"/>
      <c r="I13" s="178"/>
      <c r="J13" s="108"/>
    </row>
    <row r="14" spans="1:10" x14ac:dyDescent="0.3">
      <c r="A14" s="174">
        <v>6</v>
      </c>
      <c r="B14" s="211"/>
      <c r="C14" s="179"/>
      <c r="D14" s="179"/>
      <c r="E14" s="178"/>
      <c r="F14" s="178"/>
      <c r="G14" s="178"/>
      <c r="H14" s="178"/>
      <c r="I14" s="178"/>
      <c r="J14" s="108"/>
    </row>
    <row r="15" spans="1:10" x14ac:dyDescent="0.3">
      <c r="A15" s="174">
        <v>7</v>
      </c>
      <c r="B15" s="211"/>
      <c r="C15" s="179"/>
      <c r="D15" s="179"/>
      <c r="E15" s="178"/>
      <c r="F15" s="178"/>
      <c r="G15" s="178"/>
      <c r="H15" s="178"/>
      <c r="I15" s="178"/>
      <c r="J15" s="108"/>
    </row>
    <row r="16" spans="1:10" x14ac:dyDescent="0.3">
      <c r="A16" s="174">
        <v>8</v>
      </c>
      <c r="B16" s="211"/>
      <c r="C16" s="179"/>
      <c r="D16" s="179"/>
      <c r="E16" s="178"/>
      <c r="F16" s="178"/>
      <c r="G16" s="178"/>
      <c r="H16" s="178"/>
      <c r="I16" s="178"/>
      <c r="J16" s="108"/>
    </row>
    <row r="17" spans="1:10" x14ac:dyDescent="0.3">
      <c r="A17" s="174">
        <v>9</v>
      </c>
      <c r="B17" s="211"/>
      <c r="C17" s="179"/>
      <c r="D17" s="179"/>
      <c r="E17" s="178"/>
      <c r="F17" s="178"/>
      <c r="G17" s="178"/>
      <c r="H17" s="178"/>
      <c r="I17" s="178"/>
      <c r="J17" s="108"/>
    </row>
    <row r="18" spans="1:10" x14ac:dyDescent="0.3">
      <c r="A18" s="174">
        <v>10</v>
      </c>
      <c r="B18" s="211"/>
      <c r="C18" s="179"/>
      <c r="D18" s="179"/>
      <c r="E18" s="178"/>
      <c r="F18" s="178"/>
      <c r="G18" s="178"/>
      <c r="H18" s="178"/>
      <c r="I18" s="178"/>
      <c r="J18" s="108"/>
    </row>
    <row r="19" spans="1:10" x14ac:dyDescent="0.3">
      <c r="A19" s="174">
        <v>11</v>
      </c>
      <c r="B19" s="211"/>
      <c r="C19" s="179"/>
      <c r="D19" s="179"/>
      <c r="E19" s="178"/>
      <c r="F19" s="178"/>
      <c r="G19" s="178"/>
      <c r="H19" s="178"/>
      <c r="I19" s="178"/>
      <c r="J19" s="108"/>
    </row>
    <row r="20" spans="1:10" x14ac:dyDescent="0.3">
      <c r="A20" s="174">
        <v>12</v>
      </c>
      <c r="B20" s="211"/>
      <c r="C20" s="179"/>
      <c r="D20" s="179"/>
      <c r="E20" s="178"/>
      <c r="F20" s="178"/>
      <c r="G20" s="178"/>
      <c r="H20" s="178"/>
      <c r="I20" s="178"/>
      <c r="J20" s="108"/>
    </row>
    <row r="21" spans="1:10" x14ac:dyDescent="0.3">
      <c r="A21" s="174">
        <v>13</v>
      </c>
      <c r="B21" s="211"/>
      <c r="C21" s="179"/>
      <c r="D21" s="179"/>
      <c r="E21" s="178"/>
      <c r="F21" s="178"/>
      <c r="G21" s="178"/>
      <c r="H21" s="178"/>
      <c r="I21" s="178"/>
      <c r="J21" s="108"/>
    </row>
    <row r="22" spans="1:10" x14ac:dyDescent="0.3">
      <c r="A22" s="174">
        <v>14</v>
      </c>
      <c r="B22" s="211"/>
      <c r="C22" s="179"/>
      <c r="D22" s="179"/>
      <c r="E22" s="178"/>
      <c r="F22" s="178"/>
      <c r="G22" s="178"/>
      <c r="H22" s="178"/>
      <c r="I22" s="178"/>
      <c r="J22" s="108"/>
    </row>
    <row r="23" spans="1:10" x14ac:dyDescent="0.3">
      <c r="A23" s="174">
        <v>15</v>
      </c>
      <c r="B23" s="211"/>
      <c r="C23" s="179"/>
      <c r="D23" s="179"/>
      <c r="E23" s="178"/>
      <c r="F23" s="178"/>
      <c r="G23" s="178"/>
      <c r="H23" s="178"/>
      <c r="I23" s="178"/>
      <c r="J23" s="108"/>
    </row>
    <row r="24" spans="1:10" x14ac:dyDescent="0.3">
      <c r="A24" s="174">
        <v>16</v>
      </c>
      <c r="B24" s="211"/>
      <c r="C24" s="179"/>
      <c r="D24" s="179"/>
      <c r="E24" s="178"/>
      <c r="F24" s="178"/>
      <c r="G24" s="178"/>
      <c r="H24" s="178"/>
      <c r="I24" s="178"/>
      <c r="J24" s="108"/>
    </row>
    <row r="25" spans="1:10" x14ac:dyDescent="0.3">
      <c r="A25" s="174">
        <v>17</v>
      </c>
      <c r="B25" s="211"/>
      <c r="C25" s="179"/>
      <c r="D25" s="179"/>
      <c r="E25" s="178"/>
      <c r="F25" s="178"/>
      <c r="G25" s="178"/>
      <c r="H25" s="178"/>
      <c r="I25" s="178"/>
      <c r="J25" s="108"/>
    </row>
    <row r="26" spans="1:10" x14ac:dyDescent="0.3">
      <c r="A26" s="174">
        <v>18</v>
      </c>
      <c r="B26" s="211"/>
      <c r="C26" s="179"/>
      <c r="D26" s="179"/>
      <c r="E26" s="178"/>
      <c r="F26" s="178"/>
      <c r="G26" s="178"/>
      <c r="H26" s="178"/>
      <c r="I26" s="178"/>
      <c r="J26" s="108"/>
    </row>
    <row r="27" spans="1:10" x14ac:dyDescent="0.3">
      <c r="A27" s="174">
        <v>19</v>
      </c>
      <c r="B27" s="211"/>
      <c r="C27" s="179"/>
      <c r="D27" s="179"/>
      <c r="E27" s="178"/>
      <c r="F27" s="178"/>
      <c r="G27" s="178"/>
      <c r="H27" s="178"/>
      <c r="I27" s="178"/>
      <c r="J27" s="108"/>
    </row>
    <row r="28" spans="1:10" x14ac:dyDescent="0.3">
      <c r="A28" s="174">
        <v>20</v>
      </c>
      <c r="B28" s="211"/>
      <c r="C28" s="179"/>
      <c r="D28" s="179"/>
      <c r="E28" s="178"/>
      <c r="F28" s="178"/>
      <c r="G28" s="178"/>
      <c r="H28" s="178"/>
      <c r="I28" s="178"/>
      <c r="J28" s="108"/>
    </row>
    <row r="29" spans="1:10" x14ac:dyDescent="0.3">
      <c r="A29" s="174">
        <v>21</v>
      </c>
      <c r="B29" s="211"/>
      <c r="C29" s="182"/>
      <c r="D29" s="182"/>
      <c r="E29" s="181"/>
      <c r="F29" s="181"/>
      <c r="G29" s="181"/>
      <c r="H29" s="270"/>
      <c r="I29" s="178"/>
      <c r="J29" s="108"/>
    </row>
    <row r="30" spans="1:10" x14ac:dyDescent="0.3">
      <c r="A30" s="174">
        <v>22</v>
      </c>
      <c r="B30" s="211"/>
      <c r="C30" s="182"/>
      <c r="D30" s="182"/>
      <c r="E30" s="181"/>
      <c r="F30" s="181"/>
      <c r="G30" s="181"/>
      <c r="H30" s="270"/>
      <c r="I30" s="178"/>
      <c r="J30" s="108"/>
    </row>
    <row r="31" spans="1:10" x14ac:dyDescent="0.3">
      <c r="A31" s="174">
        <v>23</v>
      </c>
      <c r="B31" s="211"/>
      <c r="C31" s="182"/>
      <c r="D31" s="182"/>
      <c r="E31" s="181"/>
      <c r="F31" s="181"/>
      <c r="G31" s="181"/>
      <c r="H31" s="270"/>
      <c r="I31" s="178"/>
      <c r="J31" s="108"/>
    </row>
    <row r="32" spans="1:10" x14ac:dyDescent="0.3">
      <c r="A32" s="174">
        <v>24</v>
      </c>
      <c r="B32" s="211"/>
      <c r="C32" s="182"/>
      <c r="D32" s="182"/>
      <c r="E32" s="181"/>
      <c r="F32" s="181"/>
      <c r="G32" s="181"/>
      <c r="H32" s="270"/>
      <c r="I32" s="178"/>
      <c r="J32" s="108"/>
    </row>
    <row r="33" spans="1:12" x14ac:dyDescent="0.3">
      <c r="A33" s="174">
        <v>25</v>
      </c>
      <c r="B33" s="211"/>
      <c r="C33" s="182"/>
      <c r="D33" s="182"/>
      <c r="E33" s="181"/>
      <c r="F33" s="181"/>
      <c r="G33" s="181"/>
      <c r="H33" s="270"/>
      <c r="I33" s="178"/>
      <c r="J33" s="108"/>
    </row>
    <row r="34" spans="1:12" x14ac:dyDescent="0.3">
      <c r="A34" s="174">
        <v>26</v>
      </c>
      <c r="B34" s="211"/>
      <c r="C34" s="182"/>
      <c r="D34" s="182"/>
      <c r="E34" s="181"/>
      <c r="F34" s="181"/>
      <c r="G34" s="181"/>
      <c r="H34" s="270"/>
      <c r="I34" s="178"/>
      <c r="J34" s="108"/>
    </row>
    <row r="35" spans="1:12" x14ac:dyDescent="0.3">
      <c r="A35" s="174">
        <v>27</v>
      </c>
      <c r="B35" s="211"/>
      <c r="C35" s="182"/>
      <c r="D35" s="182"/>
      <c r="E35" s="181"/>
      <c r="F35" s="181"/>
      <c r="G35" s="181"/>
      <c r="H35" s="270"/>
      <c r="I35" s="178"/>
      <c r="J35" s="108"/>
    </row>
    <row r="36" spans="1:12" x14ac:dyDescent="0.3">
      <c r="A36" s="174">
        <v>28</v>
      </c>
      <c r="B36" s="211"/>
      <c r="C36" s="182"/>
      <c r="D36" s="182"/>
      <c r="E36" s="181"/>
      <c r="F36" s="181"/>
      <c r="G36" s="181"/>
      <c r="H36" s="270"/>
      <c r="I36" s="178"/>
      <c r="J36" s="108"/>
    </row>
    <row r="37" spans="1:12" x14ac:dyDescent="0.3">
      <c r="A37" s="174">
        <v>29</v>
      </c>
      <c r="B37" s="211"/>
      <c r="C37" s="182"/>
      <c r="D37" s="182"/>
      <c r="E37" s="181"/>
      <c r="F37" s="181"/>
      <c r="G37" s="181"/>
      <c r="H37" s="270"/>
      <c r="I37" s="178"/>
      <c r="J37" s="108"/>
    </row>
    <row r="38" spans="1:12" x14ac:dyDescent="0.3">
      <c r="A38" s="174" t="s">
        <v>279</v>
      </c>
      <c r="B38" s="211"/>
      <c r="C38" s="182"/>
      <c r="D38" s="182"/>
      <c r="E38" s="181"/>
      <c r="F38" s="181"/>
      <c r="G38" s="272"/>
      <c r="H38" s="282" t="s">
        <v>433</v>
      </c>
      <c r="I38" s="273">
        <f>SUM(I9:I37)</f>
        <v>0</v>
      </c>
      <c r="J38" s="108"/>
    </row>
    <row r="40" spans="1:12" x14ac:dyDescent="0.3">
      <c r="A40" s="189" t="s">
        <v>466</v>
      </c>
    </row>
    <row r="42" spans="1:12" x14ac:dyDescent="0.3">
      <c r="B42" s="191" t="s">
        <v>107</v>
      </c>
      <c r="F42" s="192"/>
    </row>
    <row r="43" spans="1:12" x14ac:dyDescent="0.3">
      <c r="F43" s="190" t="s">
        <v>552</v>
      </c>
      <c r="I43" s="190"/>
      <c r="J43" s="190"/>
      <c r="K43" s="190"/>
      <c r="L43" s="190"/>
    </row>
    <row r="44" spans="1:12" x14ac:dyDescent="0.3">
      <c r="C44" s="193" t="s">
        <v>545</v>
      </c>
      <c r="F44" s="193"/>
      <c r="G44" s="193"/>
      <c r="H44" s="196"/>
      <c r="I44" s="194"/>
      <c r="J44" s="190"/>
      <c r="K44" s="190"/>
      <c r="L44" s="190"/>
    </row>
    <row r="45" spans="1:12" x14ac:dyDescent="0.3">
      <c r="A45" s="190"/>
      <c r="C45" s="195" t="s">
        <v>269</v>
      </c>
      <c r="F45" s="196" t="s">
        <v>274</v>
      </c>
      <c r="G45" s="195"/>
      <c r="H45" s="195"/>
      <c r="I45" s="194"/>
      <c r="J45" s="190"/>
      <c r="K45" s="190"/>
      <c r="L45" s="190"/>
    </row>
    <row r="46" spans="1:12" x14ac:dyDescent="0.3">
      <c r="A46" s="190"/>
      <c r="C46" s="197" t="s">
        <v>140</v>
      </c>
      <c r="F46" s="189" t="s">
        <v>270</v>
      </c>
      <c r="I46" s="190"/>
      <c r="J46" s="190"/>
      <c r="K46" s="190"/>
      <c r="L46" s="190"/>
    </row>
    <row r="47" spans="1:12" s="190" customFormat="1" x14ac:dyDescent="0.3">
      <c r="B47" s="189"/>
      <c r="C47" s="197"/>
      <c r="G47" s="197"/>
      <c r="H47" s="197"/>
    </row>
    <row r="48" spans="1:12" s="190" customFormat="1" ht="12.75" x14ac:dyDescent="0.2"/>
    <row r="49" s="190" customFormat="1" ht="12.75" x14ac:dyDescent="0.2"/>
    <row r="50" s="190" customFormat="1" ht="12.75" x14ac:dyDescent="0.2"/>
    <row r="51" s="19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43"/>
  <sheetViews>
    <sheetView showGridLines="0" view="pageBreakPreview" topLeftCell="XEB1" zoomScale="70" zoomScaleSheetLayoutView="70" workbookViewId="0">
      <selection activeCell="XEN5" sqref="XEN5"/>
    </sheetView>
  </sheetViews>
  <sheetFormatPr defaultRowHeight="12.75" x14ac:dyDescent="0.2"/>
  <cols>
    <col min="1" max="1" width="2.7109375" style="408" customWidth="1"/>
    <col min="2" max="2" width="9" style="408" customWidth="1"/>
    <col min="3" max="3" width="23.42578125" style="408" customWidth="1"/>
    <col min="4" max="4" width="13.28515625" style="408" customWidth="1"/>
    <col min="5" max="5" width="9.5703125" style="408" customWidth="1"/>
    <col min="6" max="6" width="11.5703125" style="408" customWidth="1"/>
    <col min="7" max="7" width="12.28515625" style="408" customWidth="1"/>
    <col min="8" max="8" width="15.28515625" style="408" customWidth="1"/>
    <col min="9" max="9" width="17.5703125" style="408" customWidth="1"/>
    <col min="10" max="11" width="12.42578125" style="408" customWidth="1"/>
    <col min="12" max="12" width="23.5703125" style="408" customWidth="1"/>
    <col min="13" max="13" width="18.5703125" style="408" customWidth="1"/>
    <col min="14" max="14" width="0.85546875" style="408" customWidth="1"/>
    <col min="15" max="16384" width="9.140625" style="408"/>
  </cols>
  <sheetData>
    <row r="1" spans="1:13 16356:16368" ht="13.5" x14ac:dyDescent="0.2">
      <c r="A1" s="406" t="s">
        <v>468</v>
      </c>
      <c r="B1" s="407"/>
      <c r="C1" s="407"/>
      <c r="D1" s="407"/>
      <c r="E1" s="407"/>
      <c r="F1" s="407"/>
      <c r="G1" s="407"/>
      <c r="H1" s="407"/>
      <c r="J1" s="409"/>
      <c r="K1" s="409"/>
      <c r="L1" s="409"/>
      <c r="M1" s="409" t="s">
        <v>422</v>
      </c>
      <c r="XEB1" s="406" t="s">
        <v>468</v>
      </c>
      <c r="XEC1" s="407"/>
      <c r="XED1" s="407"/>
      <c r="XEE1" s="407"/>
      <c r="XEF1" s="407"/>
      <c r="XEG1" s="407"/>
      <c r="XEH1" s="407"/>
      <c r="XEI1" s="407"/>
      <c r="XEK1" s="409"/>
      <c r="XEL1" s="409"/>
      <c r="XEM1" s="409"/>
      <c r="XEN1" s="409" t="s">
        <v>422</v>
      </c>
    </row>
    <row r="2" spans="1:13 16356:16368" x14ac:dyDescent="0.2">
      <c r="A2" s="408" t="s">
        <v>318</v>
      </c>
      <c r="B2" s="407"/>
      <c r="C2" s="407"/>
      <c r="D2" s="410"/>
      <c r="E2" s="410"/>
      <c r="F2" s="410"/>
      <c r="G2" s="410"/>
      <c r="H2" s="410"/>
      <c r="I2" s="407"/>
      <c r="J2" s="407"/>
      <c r="K2" s="407"/>
      <c r="L2" s="407"/>
      <c r="M2" s="411"/>
      <c r="XEB2" s="408" t="s">
        <v>318</v>
      </c>
      <c r="XEC2" s="407"/>
      <c r="XED2" s="407"/>
      <c r="XEE2" s="410"/>
      <c r="XEF2" s="410"/>
      <c r="XEG2" s="410"/>
      <c r="XEH2" s="410"/>
      <c r="XEI2" s="410"/>
      <c r="XEJ2" s="407"/>
      <c r="XEK2" s="407"/>
      <c r="XEL2" s="407"/>
      <c r="XEM2" s="407"/>
      <c r="XEN2" s="411"/>
    </row>
    <row r="3" spans="1:13 16356:16368" ht="15" x14ac:dyDescent="0.2">
      <c r="B3" s="407"/>
      <c r="C3" s="407"/>
      <c r="D3" s="410"/>
      <c r="E3" s="410"/>
      <c r="F3" s="410"/>
      <c r="G3" s="410"/>
      <c r="H3" s="410"/>
      <c r="I3" s="407"/>
      <c r="J3" s="407"/>
      <c r="K3" s="407"/>
      <c r="L3" s="407"/>
      <c r="M3" s="407"/>
      <c r="XEC3" s="407"/>
      <c r="XED3" s="407"/>
      <c r="XEE3" s="410"/>
      <c r="XEF3" s="410"/>
      <c r="XEG3" s="410"/>
      <c r="XEH3" s="410"/>
      <c r="XEI3" s="410"/>
      <c r="XEJ3" s="407"/>
      <c r="XEK3" s="407"/>
      <c r="XEL3" s="298" t="s">
        <v>567</v>
      </c>
      <c r="XEM3" s="353" t="s">
        <v>568</v>
      </c>
      <c r="XEN3" s="407"/>
    </row>
    <row r="4" spans="1:13 16356:16368" ht="15" x14ac:dyDescent="0.3">
      <c r="A4" s="412" t="s">
        <v>275</v>
      </c>
      <c r="B4" s="407"/>
      <c r="C4" s="407"/>
      <c r="D4" s="413"/>
      <c r="E4" s="414"/>
      <c r="F4" s="413"/>
      <c r="G4" s="410"/>
      <c r="H4" s="410"/>
      <c r="I4" s="410"/>
      <c r="J4" s="410"/>
      <c r="K4" s="410"/>
      <c r="L4" s="407"/>
      <c r="M4" s="410"/>
      <c r="XEB4" s="412" t="s">
        <v>275</v>
      </c>
      <c r="XEC4" s="407"/>
      <c r="XED4" s="407"/>
      <c r="XEE4" s="413"/>
      <c r="XEF4" s="414"/>
      <c r="XEG4" s="413"/>
      <c r="XEH4" s="410"/>
      <c r="XEI4" s="410"/>
      <c r="XEJ4" s="410"/>
      <c r="XEK4" s="410"/>
      <c r="XEL4" s="410"/>
      <c r="XEM4" s="407"/>
      <c r="XEN4" s="410"/>
    </row>
    <row r="5" spans="1:13 16356:16368" x14ac:dyDescent="0.2">
      <c r="A5" s="407"/>
      <c r="B5" s="407" t="s">
        <v>510</v>
      </c>
      <c r="C5" s="407"/>
      <c r="D5" s="407"/>
      <c r="E5" s="410"/>
      <c r="F5" s="410"/>
      <c r="G5" s="410"/>
      <c r="H5" s="410"/>
      <c r="I5" s="410"/>
      <c r="J5" s="410"/>
      <c r="K5" s="410"/>
      <c r="L5" s="410"/>
      <c r="M5" s="410"/>
      <c r="XEB5" s="407"/>
      <c r="XEC5" s="407" t="s">
        <v>529</v>
      </c>
      <c r="XED5" s="407"/>
      <c r="XEE5" s="407"/>
      <c r="XEF5" s="410"/>
      <c r="XEG5" s="410"/>
      <c r="XEH5" s="410"/>
      <c r="XEI5" s="410"/>
      <c r="XEJ5" s="410"/>
      <c r="XEK5" s="410"/>
      <c r="XEL5" s="410"/>
      <c r="XEM5" s="410"/>
      <c r="XEN5" s="410"/>
    </row>
    <row r="6" spans="1:13 16356:16368" ht="13.5" thickBot="1" x14ac:dyDescent="0.25">
      <c r="A6" s="415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XEB6" s="415"/>
      <c r="XEC6" s="415"/>
      <c r="XED6" s="415"/>
      <c r="XEE6" s="415"/>
      <c r="XEF6" s="415"/>
      <c r="XEG6" s="415"/>
      <c r="XEH6" s="415"/>
      <c r="XEI6" s="415"/>
      <c r="XEJ6" s="415"/>
      <c r="XEK6" s="415"/>
      <c r="XEL6" s="415"/>
      <c r="XEM6" s="415"/>
      <c r="XEN6" s="415"/>
    </row>
    <row r="7" spans="1:13 16356:16368" ht="89.25" x14ac:dyDescent="0.2">
      <c r="A7" s="416" t="s">
        <v>64</v>
      </c>
      <c r="B7" s="417" t="s">
        <v>423</v>
      </c>
      <c r="C7" s="417" t="s">
        <v>424</v>
      </c>
      <c r="D7" s="418" t="s">
        <v>425</v>
      </c>
      <c r="E7" s="418" t="s">
        <v>276</v>
      </c>
      <c r="F7" s="418" t="s">
        <v>426</v>
      </c>
      <c r="G7" s="418" t="s">
        <v>427</v>
      </c>
      <c r="H7" s="417" t="s">
        <v>428</v>
      </c>
      <c r="I7" s="419" t="s">
        <v>429</v>
      </c>
      <c r="J7" s="419" t="s">
        <v>430</v>
      </c>
      <c r="K7" s="420" t="s">
        <v>431</v>
      </c>
      <c r="L7" s="420" t="s">
        <v>432</v>
      </c>
      <c r="M7" s="418" t="s">
        <v>422</v>
      </c>
      <c r="XEB7" s="416" t="s">
        <v>64</v>
      </c>
      <c r="XEC7" s="417" t="s">
        <v>423</v>
      </c>
      <c r="XED7" s="417" t="s">
        <v>424</v>
      </c>
      <c r="XEE7" s="418" t="s">
        <v>425</v>
      </c>
      <c r="XEF7" s="418" t="s">
        <v>276</v>
      </c>
      <c r="XEG7" s="418" t="s">
        <v>426</v>
      </c>
      <c r="XEH7" s="418" t="s">
        <v>427</v>
      </c>
      <c r="XEI7" s="417" t="s">
        <v>428</v>
      </c>
      <c r="XEJ7" s="419" t="s">
        <v>429</v>
      </c>
      <c r="XEK7" s="419" t="s">
        <v>430</v>
      </c>
      <c r="XEL7" s="420" t="s">
        <v>431</v>
      </c>
      <c r="XEM7" s="420" t="s">
        <v>432</v>
      </c>
      <c r="XEN7" s="418" t="s">
        <v>422</v>
      </c>
    </row>
    <row r="8" spans="1:13 16356:16368" x14ac:dyDescent="0.2">
      <c r="A8" s="421">
        <v>1</v>
      </c>
      <c r="B8" s="422">
        <v>2</v>
      </c>
      <c r="C8" s="422">
        <v>3</v>
      </c>
      <c r="D8" s="423">
        <v>4</v>
      </c>
      <c r="E8" s="423">
        <v>5</v>
      </c>
      <c r="F8" s="423">
        <v>6</v>
      </c>
      <c r="G8" s="423">
        <v>7</v>
      </c>
      <c r="H8" s="423">
        <v>8</v>
      </c>
      <c r="I8" s="423">
        <v>9</v>
      </c>
      <c r="J8" s="423">
        <v>10</v>
      </c>
      <c r="K8" s="423">
        <v>11</v>
      </c>
      <c r="L8" s="423">
        <v>12</v>
      </c>
      <c r="M8" s="423">
        <v>13</v>
      </c>
      <c r="XEB8" s="421">
        <v>1</v>
      </c>
      <c r="XEC8" s="422">
        <v>2</v>
      </c>
      <c r="XED8" s="422">
        <v>3</v>
      </c>
      <c r="XEE8" s="423">
        <v>4</v>
      </c>
      <c r="XEF8" s="423">
        <v>5</v>
      </c>
      <c r="XEG8" s="423">
        <v>6</v>
      </c>
      <c r="XEH8" s="423">
        <v>7</v>
      </c>
      <c r="XEI8" s="423">
        <v>8</v>
      </c>
      <c r="XEJ8" s="423">
        <v>9</v>
      </c>
      <c r="XEK8" s="423">
        <v>10</v>
      </c>
      <c r="XEL8" s="423">
        <v>11</v>
      </c>
      <c r="XEM8" s="423">
        <v>12</v>
      </c>
      <c r="XEN8" s="423">
        <v>13</v>
      </c>
    </row>
    <row r="9" spans="1:13 16356:16368" ht="15" x14ac:dyDescent="0.25">
      <c r="A9" s="424">
        <v>1</v>
      </c>
      <c r="B9" s="425"/>
      <c r="C9" s="426"/>
      <c r="D9" s="424"/>
      <c r="E9" s="424"/>
      <c r="F9" s="424"/>
      <c r="G9" s="424"/>
      <c r="H9" s="424"/>
      <c r="I9" s="424"/>
      <c r="J9" s="424"/>
      <c r="K9" s="424"/>
      <c r="L9" s="424"/>
      <c r="M9" s="427" t="str">
        <f t="shared" ref="M9:M33" si="0">IF(ISBLANK(B9),"",$M$2)</f>
        <v/>
      </c>
      <c r="XEB9" s="424">
        <v>1</v>
      </c>
      <c r="XEC9" s="425"/>
      <c r="XED9" s="426"/>
      <c r="XEE9" s="424"/>
      <c r="XEF9" s="424"/>
      <c r="XEG9" s="424"/>
      <c r="XEH9" s="424"/>
      <c r="XEI9" s="424"/>
      <c r="XEJ9" s="424"/>
      <c r="XEK9" s="424"/>
      <c r="XEL9" s="424"/>
      <c r="XEM9" s="424"/>
      <c r="XEN9" s="427" t="str">
        <f t="shared" ref="XEN9:XEN33" si="1">IF(ISBLANK(XEC9),"",$M$2)</f>
        <v/>
      </c>
    </row>
    <row r="10" spans="1:13 16356:16368" ht="15" x14ac:dyDescent="0.25">
      <c r="A10" s="424">
        <v>2</v>
      </c>
      <c r="B10" s="425"/>
      <c r="C10" s="426"/>
      <c r="D10" s="424"/>
      <c r="E10" s="424"/>
      <c r="F10" s="424"/>
      <c r="G10" s="424"/>
      <c r="H10" s="424"/>
      <c r="I10" s="424"/>
      <c r="J10" s="424"/>
      <c r="K10" s="424"/>
      <c r="L10" s="424"/>
      <c r="M10" s="427" t="str">
        <f t="shared" si="0"/>
        <v/>
      </c>
      <c r="XEB10" s="424">
        <v>2</v>
      </c>
      <c r="XEC10" s="425"/>
      <c r="XED10" s="426"/>
      <c r="XEE10" s="424"/>
      <c r="XEF10" s="424"/>
      <c r="XEG10" s="424"/>
      <c r="XEH10" s="424"/>
      <c r="XEI10" s="424"/>
      <c r="XEJ10" s="424"/>
      <c r="XEK10" s="424"/>
      <c r="XEL10" s="424"/>
      <c r="XEM10" s="424"/>
      <c r="XEN10" s="427" t="str">
        <f t="shared" si="1"/>
        <v/>
      </c>
    </row>
    <row r="11" spans="1:13 16356:16368" ht="15" x14ac:dyDescent="0.25">
      <c r="A11" s="424">
        <v>3</v>
      </c>
      <c r="B11" s="425"/>
      <c r="C11" s="426"/>
      <c r="D11" s="424"/>
      <c r="E11" s="424"/>
      <c r="F11" s="424"/>
      <c r="G11" s="424"/>
      <c r="H11" s="424"/>
      <c r="I11" s="424"/>
      <c r="J11" s="424"/>
      <c r="K11" s="424"/>
      <c r="L11" s="424"/>
      <c r="M11" s="427" t="str">
        <f t="shared" si="0"/>
        <v/>
      </c>
      <c r="XEB11" s="424">
        <v>3</v>
      </c>
      <c r="XEC11" s="425"/>
      <c r="XED11" s="426"/>
      <c r="XEE11" s="424"/>
      <c r="XEF11" s="424"/>
      <c r="XEG11" s="424"/>
      <c r="XEH11" s="424"/>
      <c r="XEI11" s="424"/>
      <c r="XEJ11" s="424"/>
      <c r="XEK11" s="424"/>
      <c r="XEL11" s="424"/>
      <c r="XEM11" s="424"/>
      <c r="XEN11" s="427" t="str">
        <f t="shared" si="1"/>
        <v/>
      </c>
    </row>
    <row r="12" spans="1:13 16356:16368" ht="15" x14ac:dyDescent="0.25">
      <c r="A12" s="424">
        <v>4</v>
      </c>
      <c r="B12" s="425"/>
      <c r="C12" s="426"/>
      <c r="D12" s="424"/>
      <c r="E12" s="424"/>
      <c r="F12" s="424"/>
      <c r="G12" s="424"/>
      <c r="H12" s="424"/>
      <c r="I12" s="424"/>
      <c r="J12" s="424"/>
      <c r="K12" s="424"/>
      <c r="L12" s="424"/>
      <c r="M12" s="427" t="str">
        <f t="shared" si="0"/>
        <v/>
      </c>
      <c r="XEB12" s="424">
        <v>4</v>
      </c>
      <c r="XEC12" s="425"/>
      <c r="XED12" s="426"/>
      <c r="XEE12" s="424"/>
      <c r="XEF12" s="424"/>
      <c r="XEG12" s="424"/>
      <c r="XEH12" s="424"/>
      <c r="XEI12" s="424"/>
      <c r="XEJ12" s="424"/>
      <c r="XEK12" s="424"/>
      <c r="XEL12" s="424"/>
      <c r="XEM12" s="424"/>
      <c r="XEN12" s="427" t="str">
        <f t="shared" si="1"/>
        <v/>
      </c>
    </row>
    <row r="13" spans="1:13 16356:16368" ht="15" x14ac:dyDescent="0.25">
      <c r="A13" s="424">
        <v>5</v>
      </c>
      <c r="B13" s="425"/>
      <c r="C13" s="426"/>
      <c r="D13" s="424"/>
      <c r="E13" s="424"/>
      <c r="F13" s="424"/>
      <c r="G13" s="424"/>
      <c r="H13" s="424"/>
      <c r="I13" s="424"/>
      <c r="J13" s="424"/>
      <c r="K13" s="424"/>
      <c r="L13" s="424"/>
      <c r="M13" s="427" t="str">
        <f t="shared" si="0"/>
        <v/>
      </c>
      <c r="XEB13" s="424">
        <v>5</v>
      </c>
      <c r="XEC13" s="425"/>
      <c r="XED13" s="426"/>
      <c r="XEE13" s="424"/>
      <c r="XEF13" s="424"/>
      <c r="XEG13" s="424"/>
      <c r="XEH13" s="424"/>
      <c r="XEI13" s="424"/>
      <c r="XEJ13" s="424"/>
      <c r="XEK13" s="424"/>
      <c r="XEL13" s="424"/>
      <c r="XEM13" s="424"/>
      <c r="XEN13" s="427" t="str">
        <f t="shared" si="1"/>
        <v/>
      </c>
    </row>
    <row r="14" spans="1:13 16356:16368" ht="15" x14ac:dyDescent="0.25">
      <c r="A14" s="424">
        <v>6</v>
      </c>
      <c r="B14" s="425"/>
      <c r="C14" s="426"/>
      <c r="D14" s="424"/>
      <c r="E14" s="424"/>
      <c r="F14" s="424"/>
      <c r="G14" s="424"/>
      <c r="H14" s="424"/>
      <c r="I14" s="424"/>
      <c r="J14" s="424"/>
      <c r="K14" s="424"/>
      <c r="L14" s="424"/>
      <c r="M14" s="427" t="str">
        <f t="shared" si="0"/>
        <v/>
      </c>
      <c r="XEB14" s="424">
        <v>6</v>
      </c>
      <c r="XEC14" s="425"/>
      <c r="XED14" s="426"/>
      <c r="XEE14" s="424"/>
      <c r="XEF14" s="424"/>
      <c r="XEG14" s="424"/>
      <c r="XEH14" s="424"/>
      <c r="XEI14" s="424"/>
      <c r="XEJ14" s="424"/>
      <c r="XEK14" s="424"/>
      <c r="XEL14" s="424"/>
      <c r="XEM14" s="424"/>
      <c r="XEN14" s="427" t="str">
        <f t="shared" si="1"/>
        <v/>
      </c>
    </row>
    <row r="15" spans="1:13 16356:16368" ht="15" x14ac:dyDescent="0.25">
      <c r="A15" s="424">
        <v>7</v>
      </c>
      <c r="B15" s="425"/>
      <c r="C15" s="426"/>
      <c r="D15" s="424"/>
      <c r="E15" s="424"/>
      <c r="F15" s="424"/>
      <c r="G15" s="424"/>
      <c r="H15" s="424"/>
      <c r="I15" s="424"/>
      <c r="J15" s="424"/>
      <c r="K15" s="424"/>
      <c r="L15" s="424"/>
      <c r="M15" s="427" t="str">
        <f t="shared" si="0"/>
        <v/>
      </c>
      <c r="XEB15" s="424">
        <v>7</v>
      </c>
      <c r="XEC15" s="425"/>
      <c r="XED15" s="426"/>
      <c r="XEE15" s="424"/>
      <c r="XEF15" s="424"/>
      <c r="XEG15" s="424"/>
      <c r="XEH15" s="424"/>
      <c r="XEI15" s="424"/>
      <c r="XEJ15" s="424"/>
      <c r="XEK15" s="424"/>
      <c r="XEL15" s="424"/>
      <c r="XEM15" s="424"/>
      <c r="XEN15" s="427" t="str">
        <f t="shared" si="1"/>
        <v/>
      </c>
    </row>
    <row r="16" spans="1:13 16356:16368" ht="15" x14ac:dyDescent="0.25">
      <c r="A16" s="424">
        <v>8</v>
      </c>
      <c r="B16" s="425"/>
      <c r="C16" s="426"/>
      <c r="D16" s="424"/>
      <c r="E16" s="424"/>
      <c r="F16" s="424"/>
      <c r="G16" s="424"/>
      <c r="H16" s="424"/>
      <c r="I16" s="424"/>
      <c r="J16" s="424"/>
      <c r="K16" s="424"/>
      <c r="L16" s="424"/>
      <c r="M16" s="427" t="str">
        <f t="shared" si="0"/>
        <v/>
      </c>
      <c r="XEB16" s="424">
        <v>8</v>
      </c>
      <c r="XEC16" s="425"/>
      <c r="XED16" s="426"/>
      <c r="XEE16" s="424"/>
      <c r="XEF16" s="424"/>
      <c r="XEG16" s="424"/>
      <c r="XEH16" s="424"/>
      <c r="XEI16" s="424"/>
      <c r="XEJ16" s="424"/>
      <c r="XEK16" s="424"/>
      <c r="XEL16" s="424"/>
      <c r="XEM16" s="424"/>
      <c r="XEN16" s="427" t="str">
        <f t="shared" si="1"/>
        <v/>
      </c>
    </row>
    <row r="17" spans="1:13 16356:16368" ht="15" x14ac:dyDescent="0.25">
      <c r="A17" s="424">
        <v>9</v>
      </c>
      <c r="B17" s="425"/>
      <c r="C17" s="426"/>
      <c r="D17" s="424"/>
      <c r="E17" s="424"/>
      <c r="F17" s="424"/>
      <c r="G17" s="424"/>
      <c r="H17" s="424"/>
      <c r="I17" s="424"/>
      <c r="J17" s="424"/>
      <c r="K17" s="424"/>
      <c r="L17" s="424"/>
      <c r="M17" s="427" t="str">
        <f t="shared" si="0"/>
        <v/>
      </c>
      <c r="XEB17" s="424">
        <v>9</v>
      </c>
      <c r="XEC17" s="425"/>
      <c r="XED17" s="426"/>
      <c r="XEE17" s="424"/>
      <c r="XEF17" s="424"/>
      <c r="XEG17" s="424"/>
      <c r="XEH17" s="424"/>
      <c r="XEI17" s="424"/>
      <c r="XEJ17" s="424"/>
      <c r="XEK17" s="424"/>
      <c r="XEL17" s="424"/>
      <c r="XEM17" s="424"/>
      <c r="XEN17" s="427" t="str">
        <f t="shared" si="1"/>
        <v/>
      </c>
    </row>
    <row r="18" spans="1:13 16356:16368" ht="15" x14ac:dyDescent="0.25">
      <c r="A18" s="424">
        <v>10</v>
      </c>
      <c r="B18" s="425"/>
      <c r="C18" s="426"/>
      <c r="D18" s="424"/>
      <c r="E18" s="424"/>
      <c r="F18" s="424"/>
      <c r="G18" s="424"/>
      <c r="H18" s="424"/>
      <c r="I18" s="424"/>
      <c r="J18" s="424"/>
      <c r="K18" s="424"/>
      <c r="L18" s="424"/>
      <c r="M18" s="427" t="str">
        <f t="shared" si="0"/>
        <v/>
      </c>
      <c r="XEB18" s="424">
        <v>10</v>
      </c>
      <c r="XEC18" s="425"/>
      <c r="XED18" s="426"/>
      <c r="XEE18" s="424"/>
      <c r="XEF18" s="424"/>
      <c r="XEG18" s="424"/>
      <c r="XEH18" s="424"/>
      <c r="XEI18" s="424"/>
      <c r="XEJ18" s="424"/>
      <c r="XEK18" s="424"/>
      <c r="XEL18" s="424"/>
      <c r="XEM18" s="424"/>
      <c r="XEN18" s="427" t="str">
        <f t="shared" si="1"/>
        <v/>
      </c>
    </row>
    <row r="19" spans="1:13 16356:16368" ht="15" x14ac:dyDescent="0.25">
      <c r="A19" s="424">
        <v>11</v>
      </c>
      <c r="B19" s="425"/>
      <c r="C19" s="426"/>
      <c r="D19" s="424"/>
      <c r="E19" s="424"/>
      <c r="F19" s="424"/>
      <c r="G19" s="424"/>
      <c r="H19" s="424"/>
      <c r="I19" s="424"/>
      <c r="J19" s="424"/>
      <c r="K19" s="424"/>
      <c r="L19" s="424"/>
      <c r="M19" s="427" t="str">
        <f t="shared" si="0"/>
        <v/>
      </c>
      <c r="XEB19" s="424">
        <v>11</v>
      </c>
      <c r="XEC19" s="425"/>
      <c r="XED19" s="426"/>
      <c r="XEE19" s="424"/>
      <c r="XEF19" s="424"/>
      <c r="XEG19" s="424"/>
      <c r="XEH19" s="424"/>
      <c r="XEI19" s="424"/>
      <c r="XEJ19" s="424"/>
      <c r="XEK19" s="424"/>
      <c r="XEL19" s="424"/>
      <c r="XEM19" s="424"/>
      <c r="XEN19" s="427" t="str">
        <f t="shared" si="1"/>
        <v/>
      </c>
    </row>
    <row r="20" spans="1:13 16356:16368" ht="15" x14ac:dyDescent="0.25">
      <c r="A20" s="424">
        <v>12</v>
      </c>
      <c r="B20" s="425"/>
      <c r="C20" s="426"/>
      <c r="D20" s="424"/>
      <c r="E20" s="424"/>
      <c r="F20" s="424"/>
      <c r="G20" s="424"/>
      <c r="H20" s="424"/>
      <c r="I20" s="424"/>
      <c r="J20" s="424"/>
      <c r="K20" s="424"/>
      <c r="L20" s="424"/>
      <c r="M20" s="427" t="str">
        <f t="shared" si="0"/>
        <v/>
      </c>
      <c r="XEB20" s="424">
        <v>12</v>
      </c>
      <c r="XEC20" s="425"/>
      <c r="XED20" s="426"/>
      <c r="XEE20" s="424"/>
      <c r="XEF20" s="424"/>
      <c r="XEG20" s="424"/>
      <c r="XEH20" s="424"/>
      <c r="XEI20" s="424"/>
      <c r="XEJ20" s="424"/>
      <c r="XEK20" s="424"/>
      <c r="XEL20" s="424"/>
      <c r="XEM20" s="424"/>
      <c r="XEN20" s="427" t="str">
        <f t="shared" si="1"/>
        <v/>
      </c>
    </row>
    <row r="21" spans="1:13 16356:16368" ht="15" x14ac:dyDescent="0.25">
      <c r="A21" s="424">
        <v>13</v>
      </c>
      <c r="B21" s="425"/>
      <c r="C21" s="426"/>
      <c r="D21" s="424"/>
      <c r="E21" s="424"/>
      <c r="F21" s="424"/>
      <c r="G21" s="424"/>
      <c r="H21" s="424"/>
      <c r="I21" s="424"/>
      <c r="J21" s="424"/>
      <c r="K21" s="424"/>
      <c r="L21" s="424"/>
      <c r="M21" s="427" t="str">
        <f t="shared" si="0"/>
        <v/>
      </c>
      <c r="XEB21" s="424">
        <v>13</v>
      </c>
      <c r="XEC21" s="425"/>
      <c r="XED21" s="426"/>
      <c r="XEE21" s="424"/>
      <c r="XEF21" s="424"/>
      <c r="XEG21" s="424"/>
      <c r="XEH21" s="424"/>
      <c r="XEI21" s="424"/>
      <c r="XEJ21" s="424"/>
      <c r="XEK21" s="424"/>
      <c r="XEL21" s="424"/>
      <c r="XEM21" s="424"/>
      <c r="XEN21" s="427" t="str">
        <f t="shared" si="1"/>
        <v/>
      </c>
    </row>
    <row r="22" spans="1:13 16356:16368" ht="15" x14ac:dyDescent="0.25">
      <c r="A22" s="424">
        <v>14</v>
      </c>
      <c r="B22" s="425"/>
      <c r="C22" s="426"/>
      <c r="D22" s="424"/>
      <c r="E22" s="424"/>
      <c r="F22" s="424"/>
      <c r="G22" s="424"/>
      <c r="H22" s="424"/>
      <c r="I22" s="424"/>
      <c r="J22" s="424"/>
      <c r="K22" s="424"/>
      <c r="L22" s="424"/>
      <c r="M22" s="427" t="str">
        <f t="shared" si="0"/>
        <v/>
      </c>
      <c r="XEB22" s="424">
        <v>14</v>
      </c>
      <c r="XEC22" s="425"/>
      <c r="XED22" s="426"/>
      <c r="XEE22" s="424"/>
      <c r="XEF22" s="424"/>
      <c r="XEG22" s="424"/>
      <c r="XEH22" s="424"/>
      <c r="XEI22" s="424"/>
      <c r="XEJ22" s="424"/>
      <c r="XEK22" s="424"/>
      <c r="XEL22" s="424"/>
      <c r="XEM22" s="424"/>
      <c r="XEN22" s="427" t="str">
        <f t="shared" si="1"/>
        <v/>
      </c>
    </row>
    <row r="23" spans="1:13 16356:16368" ht="15" x14ac:dyDescent="0.25">
      <c r="A23" s="424">
        <v>15</v>
      </c>
      <c r="B23" s="425"/>
      <c r="C23" s="426"/>
      <c r="D23" s="424"/>
      <c r="E23" s="424"/>
      <c r="F23" s="424"/>
      <c r="G23" s="424"/>
      <c r="H23" s="424"/>
      <c r="I23" s="424"/>
      <c r="J23" s="424"/>
      <c r="K23" s="424"/>
      <c r="L23" s="424"/>
      <c r="M23" s="427" t="str">
        <f t="shared" si="0"/>
        <v/>
      </c>
      <c r="XEB23" s="424">
        <v>15</v>
      </c>
      <c r="XEC23" s="425"/>
      <c r="XED23" s="426"/>
      <c r="XEE23" s="424"/>
      <c r="XEF23" s="424"/>
      <c r="XEG23" s="424"/>
      <c r="XEH23" s="424"/>
      <c r="XEI23" s="424"/>
      <c r="XEJ23" s="424"/>
      <c r="XEK23" s="424"/>
      <c r="XEL23" s="424"/>
      <c r="XEM23" s="424"/>
      <c r="XEN23" s="427" t="str">
        <f t="shared" si="1"/>
        <v/>
      </c>
    </row>
    <row r="24" spans="1:13 16356:16368" ht="15" x14ac:dyDescent="0.25">
      <c r="A24" s="424">
        <v>16</v>
      </c>
      <c r="B24" s="425"/>
      <c r="C24" s="426"/>
      <c r="D24" s="424"/>
      <c r="E24" s="424"/>
      <c r="F24" s="424"/>
      <c r="G24" s="424"/>
      <c r="H24" s="424"/>
      <c r="I24" s="424"/>
      <c r="J24" s="424"/>
      <c r="K24" s="424"/>
      <c r="L24" s="424"/>
      <c r="M24" s="427" t="str">
        <f t="shared" si="0"/>
        <v/>
      </c>
      <c r="XEB24" s="424">
        <v>16</v>
      </c>
      <c r="XEC24" s="425"/>
      <c r="XED24" s="426"/>
      <c r="XEE24" s="424"/>
      <c r="XEF24" s="424"/>
      <c r="XEG24" s="424"/>
      <c r="XEH24" s="424"/>
      <c r="XEI24" s="424"/>
      <c r="XEJ24" s="424"/>
      <c r="XEK24" s="424"/>
      <c r="XEL24" s="424"/>
      <c r="XEM24" s="424"/>
      <c r="XEN24" s="427" t="str">
        <f t="shared" si="1"/>
        <v/>
      </c>
    </row>
    <row r="25" spans="1:13 16356:16368" ht="15" x14ac:dyDescent="0.25">
      <c r="A25" s="424">
        <v>17</v>
      </c>
      <c r="B25" s="425"/>
      <c r="C25" s="426"/>
      <c r="D25" s="424"/>
      <c r="E25" s="424"/>
      <c r="F25" s="424"/>
      <c r="G25" s="424"/>
      <c r="H25" s="424"/>
      <c r="I25" s="424"/>
      <c r="J25" s="424"/>
      <c r="K25" s="424"/>
      <c r="L25" s="424"/>
      <c r="M25" s="427" t="str">
        <f t="shared" si="0"/>
        <v/>
      </c>
      <c r="XEB25" s="424">
        <v>17</v>
      </c>
      <c r="XEC25" s="425"/>
      <c r="XED25" s="426"/>
      <c r="XEE25" s="424"/>
      <c r="XEF25" s="424"/>
      <c r="XEG25" s="424"/>
      <c r="XEH25" s="424"/>
      <c r="XEI25" s="424"/>
      <c r="XEJ25" s="424"/>
      <c r="XEK25" s="424"/>
      <c r="XEL25" s="424"/>
      <c r="XEM25" s="424"/>
      <c r="XEN25" s="427" t="str">
        <f t="shared" si="1"/>
        <v/>
      </c>
    </row>
    <row r="26" spans="1:13 16356:16368" ht="15" x14ac:dyDescent="0.25">
      <c r="A26" s="424">
        <v>18</v>
      </c>
      <c r="B26" s="425"/>
      <c r="C26" s="426"/>
      <c r="D26" s="424"/>
      <c r="E26" s="424"/>
      <c r="F26" s="424"/>
      <c r="G26" s="424"/>
      <c r="H26" s="424"/>
      <c r="I26" s="424"/>
      <c r="J26" s="424"/>
      <c r="K26" s="424"/>
      <c r="L26" s="424"/>
      <c r="M26" s="427" t="str">
        <f t="shared" si="0"/>
        <v/>
      </c>
      <c r="XEB26" s="424">
        <v>18</v>
      </c>
      <c r="XEC26" s="425"/>
      <c r="XED26" s="426"/>
      <c r="XEE26" s="424"/>
      <c r="XEF26" s="424"/>
      <c r="XEG26" s="424"/>
      <c r="XEH26" s="424"/>
      <c r="XEI26" s="424"/>
      <c r="XEJ26" s="424"/>
      <c r="XEK26" s="424"/>
      <c r="XEL26" s="424"/>
      <c r="XEM26" s="424"/>
      <c r="XEN26" s="427" t="str">
        <f t="shared" si="1"/>
        <v/>
      </c>
    </row>
    <row r="27" spans="1:13 16356:16368" ht="15" x14ac:dyDescent="0.25">
      <c r="A27" s="424">
        <v>19</v>
      </c>
      <c r="B27" s="425"/>
      <c r="C27" s="426"/>
      <c r="D27" s="424"/>
      <c r="E27" s="424"/>
      <c r="F27" s="424"/>
      <c r="G27" s="424"/>
      <c r="H27" s="424"/>
      <c r="I27" s="424"/>
      <c r="J27" s="424"/>
      <c r="K27" s="424"/>
      <c r="L27" s="424"/>
      <c r="M27" s="427" t="str">
        <f t="shared" si="0"/>
        <v/>
      </c>
      <c r="XEB27" s="424">
        <v>19</v>
      </c>
      <c r="XEC27" s="425"/>
      <c r="XED27" s="426"/>
      <c r="XEE27" s="424"/>
      <c r="XEF27" s="424"/>
      <c r="XEG27" s="424"/>
      <c r="XEH27" s="424"/>
      <c r="XEI27" s="424"/>
      <c r="XEJ27" s="424"/>
      <c r="XEK27" s="424"/>
      <c r="XEL27" s="424"/>
      <c r="XEM27" s="424"/>
      <c r="XEN27" s="427" t="str">
        <f t="shared" si="1"/>
        <v/>
      </c>
    </row>
    <row r="28" spans="1:13 16356:16368" ht="15" x14ac:dyDescent="0.25">
      <c r="A28" s="424">
        <v>20</v>
      </c>
      <c r="B28" s="425"/>
      <c r="C28" s="426"/>
      <c r="D28" s="424"/>
      <c r="E28" s="424"/>
      <c r="F28" s="424"/>
      <c r="G28" s="424"/>
      <c r="H28" s="424"/>
      <c r="I28" s="424"/>
      <c r="J28" s="424"/>
      <c r="K28" s="424"/>
      <c r="L28" s="424"/>
      <c r="M28" s="427" t="str">
        <f t="shared" si="0"/>
        <v/>
      </c>
      <c r="XEB28" s="424">
        <v>20</v>
      </c>
      <c r="XEC28" s="425"/>
      <c r="XED28" s="426"/>
      <c r="XEE28" s="424"/>
      <c r="XEF28" s="424"/>
      <c r="XEG28" s="424"/>
      <c r="XEH28" s="424"/>
      <c r="XEI28" s="424"/>
      <c r="XEJ28" s="424"/>
      <c r="XEK28" s="424"/>
      <c r="XEL28" s="424"/>
      <c r="XEM28" s="424"/>
      <c r="XEN28" s="427" t="str">
        <f t="shared" si="1"/>
        <v/>
      </c>
    </row>
    <row r="29" spans="1:13 16356:16368" ht="15" x14ac:dyDescent="0.25">
      <c r="A29" s="424">
        <v>21</v>
      </c>
      <c r="B29" s="425"/>
      <c r="C29" s="426"/>
      <c r="D29" s="424"/>
      <c r="E29" s="424"/>
      <c r="F29" s="424"/>
      <c r="G29" s="424"/>
      <c r="H29" s="424"/>
      <c r="I29" s="424"/>
      <c r="J29" s="424"/>
      <c r="K29" s="424"/>
      <c r="L29" s="424"/>
      <c r="M29" s="427" t="str">
        <f t="shared" si="0"/>
        <v/>
      </c>
      <c r="XEB29" s="424">
        <v>21</v>
      </c>
      <c r="XEC29" s="425"/>
      <c r="XED29" s="426"/>
      <c r="XEE29" s="424"/>
      <c r="XEF29" s="424"/>
      <c r="XEG29" s="424"/>
      <c r="XEH29" s="424"/>
      <c r="XEI29" s="424"/>
      <c r="XEJ29" s="424"/>
      <c r="XEK29" s="424"/>
      <c r="XEL29" s="424"/>
      <c r="XEM29" s="424"/>
      <c r="XEN29" s="427" t="str">
        <f t="shared" si="1"/>
        <v/>
      </c>
    </row>
    <row r="30" spans="1:13 16356:16368" ht="15" x14ac:dyDescent="0.25">
      <c r="A30" s="424">
        <v>22</v>
      </c>
      <c r="B30" s="425"/>
      <c r="C30" s="426"/>
      <c r="D30" s="424"/>
      <c r="E30" s="424"/>
      <c r="F30" s="424"/>
      <c r="G30" s="424"/>
      <c r="H30" s="424"/>
      <c r="I30" s="424"/>
      <c r="J30" s="424"/>
      <c r="K30" s="424"/>
      <c r="L30" s="424"/>
      <c r="M30" s="427" t="str">
        <f t="shared" si="0"/>
        <v/>
      </c>
      <c r="XEB30" s="424">
        <v>22</v>
      </c>
      <c r="XEC30" s="425"/>
      <c r="XED30" s="426"/>
      <c r="XEE30" s="424"/>
      <c r="XEF30" s="424"/>
      <c r="XEG30" s="424"/>
      <c r="XEH30" s="424"/>
      <c r="XEI30" s="424"/>
      <c r="XEJ30" s="424"/>
      <c r="XEK30" s="424"/>
      <c r="XEL30" s="424"/>
      <c r="XEM30" s="424"/>
      <c r="XEN30" s="427" t="str">
        <f t="shared" si="1"/>
        <v/>
      </c>
    </row>
    <row r="31" spans="1:13 16356:16368" ht="15" x14ac:dyDescent="0.25">
      <c r="A31" s="424">
        <v>23</v>
      </c>
      <c r="B31" s="425"/>
      <c r="C31" s="426"/>
      <c r="D31" s="424"/>
      <c r="E31" s="424"/>
      <c r="F31" s="424"/>
      <c r="G31" s="424"/>
      <c r="H31" s="424"/>
      <c r="I31" s="424"/>
      <c r="J31" s="424"/>
      <c r="K31" s="424"/>
      <c r="L31" s="424"/>
      <c r="M31" s="427" t="str">
        <f t="shared" si="0"/>
        <v/>
      </c>
      <c r="XEB31" s="424">
        <v>23</v>
      </c>
      <c r="XEC31" s="425"/>
      <c r="XED31" s="426"/>
      <c r="XEE31" s="424"/>
      <c r="XEF31" s="424"/>
      <c r="XEG31" s="424"/>
      <c r="XEH31" s="424"/>
      <c r="XEI31" s="424"/>
      <c r="XEJ31" s="424"/>
      <c r="XEK31" s="424"/>
      <c r="XEL31" s="424"/>
      <c r="XEM31" s="424"/>
      <c r="XEN31" s="427" t="str">
        <f t="shared" si="1"/>
        <v/>
      </c>
    </row>
    <row r="32" spans="1:13 16356:16368" ht="15" x14ac:dyDescent="0.25">
      <c r="A32" s="424">
        <v>24</v>
      </c>
      <c r="B32" s="425"/>
      <c r="C32" s="426"/>
      <c r="D32" s="424"/>
      <c r="E32" s="424"/>
      <c r="F32" s="424"/>
      <c r="G32" s="424"/>
      <c r="H32" s="424"/>
      <c r="I32" s="424"/>
      <c r="J32" s="424"/>
      <c r="K32" s="424"/>
      <c r="L32" s="424"/>
      <c r="M32" s="427" t="str">
        <f t="shared" si="0"/>
        <v/>
      </c>
      <c r="XEB32" s="424">
        <v>24</v>
      </c>
      <c r="XEC32" s="425"/>
      <c r="XED32" s="426"/>
      <c r="XEE32" s="424"/>
      <c r="XEF32" s="424"/>
      <c r="XEG32" s="424"/>
      <c r="XEH32" s="424"/>
      <c r="XEI32" s="424"/>
      <c r="XEJ32" s="424"/>
      <c r="XEK32" s="424"/>
      <c r="XEL32" s="424"/>
      <c r="XEM32" s="424"/>
      <c r="XEN32" s="427" t="str">
        <f t="shared" si="1"/>
        <v/>
      </c>
    </row>
    <row r="33" spans="1:13 16356:16368" ht="15" x14ac:dyDescent="0.25">
      <c r="A33" s="428" t="s">
        <v>279</v>
      </c>
      <c r="B33" s="425"/>
      <c r="C33" s="426"/>
      <c r="D33" s="424"/>
      <c r="E33" s="424"/>
      <c r="F33" s="424"/>
      <c r="G33" s="424"/>
      <c r="H33" s="424"/>
      <c r="I33" s="424"/>
      <c r="J33" s="424"/>
      <c r="K33" s="424"/>
      <c r="L33" s="424"/>
      <c r="M33" s="427" t="str">
        <f t="shared" si="0"/>
        <v/>
      </c>
      <c r="XEB33" s="428" t="s">
        <v>279</v>
      </c>
      <c r="XEC33" s="425"/>
      <c r="XED33" s="426"/>
      <c r="XEE33" s="424"/>
      <c r="XEF33" s="424"/>
      <c r="XEG33" s="424"/>
      <c r="XEH33" s="424"/>
      <c r="XEI33" s="424"/>
      <c r="XEJ33" s="424"/>
      <c r="XEK33" s="424"/>
      <c r="XEL33" s="424"/>
      <c r="XEM33" s="424"/>
      <c r="XEN33" s="427" t="str">
        <f t="shared" si="1"/>
        <v/>
      </c>
    </row>
    <row r="34" spans="1:13 16356:16368" s="429" customFormat="1" x14ac:dyDescent="0.2"/>
    <row r="37" spans="1:13 16356:16368" s="430" customFormat="1" ht="15" x14ac:dyDescent="0.3">
      <c r="B37" s="431" t="s">
        <v>107</v>
      </c>
      <c r="XEC37" s="431" t="s">
        <v>107</v>
      </c>
    </row>
    <row r="38" spans="1:13 16356:16368" s="430" customFormat="1" ht="15" x14ac:dyDescent="0.3">
      <c r="B38" s="431"/>
      <c r="XEC38" s="431"/>
    </row>
    <row r="39" spans="1:13 16356:16368" s="430" customFormat="1" ht="15" x14ac:dyDescent="0.3">
      <c r="C39" s="432"/>
      <c r="D39" s="433"/>
      <c r="E39" s="433"/>
      <c r="H39" s="432"/>
      <c r="I39" s="432"/>
      <c r="J39" s="433"/>
      <c r="K39" s="433"/>
      <c r="L39" s="433"/>
      <c r="XED39" s="432" t="s">
        <v>545</v>
      </c>
      <c r="XEE39" s="433"/>
      <c r="XEF39" s="433"/>
      <c r="XEI39" s="432"/>
      <c r="XEJ39" s="432" t="s">
        <v>538</v>
      </c>
      <c r="XEK39" s="433"/>
      <c r="XEL39" s="433"/>
      <c r="XEM39" s="433"/>
    </row>
    <row r="40" spans="1:13 16356:16368" s="430" customFormat="1" ht="15" x14ac:dyDescent="0.3">
      <c r="C40" s="434" t="s">
        <v>269</v>
      </c>
      <c r="D40" s="433"/>
      <c r="E40" s="433"/>
      <c r="H40" s="431" t="s">
        <v>320</v>
      </c>
      <c r="M40" s="433"/>
      <c r="XED40" s="434" t="s">
        <v>269</v>
      </c>
      <c r="XEE40" s="433"/>
      <c r="XEF40" s="433"/>
      <c r="XEI40" s="431" t="s">
        <v>320</v>
      </c>
      <c r="XEN40" s="433"/>
    </row>
    <row r="41" spans="1:13 16356:16368" s="430" customFormat="1" ht="15" x14ac:dyDescent="0.3">
      <c r="C41" s="434" t="s">
        <v>140</v>
      </c>
      <c r="D41" s="433"/>
      <c r="E41" s="433"/>
      <c r="H41" s="435" t="s">
        <v>270</v>
      </c>
      <c r="M41" s="433"/>
      <c r="XED41" s="434" t="s">
        <v>140</v>
      </c>
      <c r="XEE41" s="433"/>
      <c r="XEF41" s="433"/>
      <c r="XEI41" s="435" t="s">
        <v>270</v>
      </c>
      <c r="XEN41" s="433"/>
    </row>
    <row r="42" spans="1:13 16356:16368" ht="15" x14ac:dyDescent="0.3">
      <c r="C42" s="434"/>
      <c r="F42" s="435"/>
      <c r="J42" s="413"/>
      <c r="K42" s="413"/>
      <c r="L42" s="413"/>
      <c r="M42" s="413"/>
      <c r="XED42" s="434"/>
      <c r="XEG42" s="435"/>
      <c r="XEK42" s="413"/>
      <c r="XEL42" s="413"/>
      <c r="XEM42" s="413"/>
      <c r="XEN42" s="413"/>
    </row>
    <row r="43" spans="1:13 16356:16368" ht="15" x14ac:dyDescent="0.3">
      <c r="C43" s="434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 XED9:XED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 XEE9:XEF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 XEC9:XEC33 XEN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3">
        <v>40907</v>
      </c>
      <c r="C2" t="s">
        <v>201</v>
      </c>
      <c r="E2" t="s">
        <v>232</v>
      </c>
      <c r="G2" s="65" t="s">
        <v>238</v>
      </c>
    </row>
    <row r="3" spans="1:7" ht="15" x14ac:dyDescent="0.2">
      <c r="A3" s="63">
        <v>40908</v>
      </c>
      <c r="C3" t="s">
        <v>202</v>
      </c>
      <c r="E3" t="s">
        <v>233</v>
      </c>
      <c r="G3" s="65" t="s">
        <v>239</v>
      </c>
    </row>
    <row r="4" spans="1:7" ht="15" x14ac:dyDescent="0.2">
      <c r="A4" s="63">
        <v>40909</v>
      </c>
      <c r="C4" t="s">
        <v>203</v>
      </c>
      <c r="E4" t="s">
        <v>234</v>
      </c>
      <c r="G4" s="65" t="s">
        <v>240</v>
      </c>
    </row>
    <row r="5" spans="1:7" x14ac:dyDescent="0.2">
      <c r="A5" s="63">
        <v>40910</v>
      </c>
      <c r="C5" t="s">
        <v>204</v>
      </c>
      <c r="E5" t="s">
        <v>235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19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Sheet3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xatun</cp:lastModifiedBy>
  <cp:lastPrinted>2016-05-10T08:54:47Z</cp:lastPrinted>
  <dcterms:created xsi:type="dcterms:W3CDTF">2011-12-27T13:20:18Z</dcterms:created>
  <dcterms:modified xsi:type="dcterms:W3CDTF">2021-01-21T10:11:41Z</dcterms:modified>
</cp:coreProperties>
</file>